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</Types>
</file>

<file path=_rels/.rels><?xml version="1.0" encoding="UTF-8" standalone="yes"?>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workbookPr date1904="1"/>
  <bookViews>
    <workbookView xWindow="0" yWindow="40" windowWidth="15960" windowHeight="18080"/>
  </bookViews>
  <sheets>
    <sheet name="Sheet 1 - East Java Shelter Mon" sheetId="1" r:id="rId4"/>
  </sheets>
</workbook>
</file>

<file path=xl/sharedStrings.xml><?xml version="1.0" encoding="utf-8"?>
<sst xmlns="http://schemas.openxmlformats.org/spreadsheetml/2006/main" uniqueCount="45">
  <si>
    <t>East Java Shelter Monthly Budget</t>
  </si>
  <si>
    <t xml:space="preserve">Compassion First Indonesia </t>
  </si>
  <si>
    <t>East Java 2017</t>
  </si>
  <si>
    <t>Residents</t>
  </si>
  <si>
    <t>Staff</t>
  </si>
  <si>
    <t>Month</t>
  </si>
  <si>
    <t xml:space="preserve">US Dollars </t>
  </si>
  <si>
    <t>Indonesian Rupiah</t>
  </si>
  <si>
    <t>Staff and Contractors</t>
  </si>
  <si>
    <t xml:space="preserve">Salaries - East Java </t>
  </si>
  <si>
    <t>Staff Benefits/Housing</t>
  </si>
  <si>
    <t>Tax</t>
  </si>
  <si>
    <t>Client Care</t>
  </si>
  <si>
    <t>Health</t>
  </si>
  <si>
    <t>Vocational training</t>
  </si>
  <si>
    <t>Educational</t>
  </si>
  <si>
    <t>Professional service</t>
  </si>
  <si>
    <t>Outings</t>
  </si>
  <si>
    <t>Telephone</t>
  </si>
  <si>
    <t>Legal</t>
  </si>
  <si>
    <t>Transportation</t>
  </si>
  <si>
    <t>Clothing</t>
  </si>
  <si>
    <t>Intake (supplies 300, medical 700)</t>
  </si>
  <si>
    <t>Client Care House Supplies</t>
  </si>
  <si>
    <t>Food</t>
  </si>
  <si>
    <t>Medical Supplies</t>
  </si>
  <si>
    <t>House supplies</t>
  </si>
  <si>
    <t>Client supplies (toiletries)</t>
  </si>
  <si>
    <t>Vehicle Fuel &amp; Expense</t>
  </si>
  <si>
    <t>General</t>
  </si>
  <si>
    <t>Travel</t>
  </si>
  <si>
    <t>Meals</t>
  </si>
  <si>
    <t>Office Supplies</t>
  </si>
  <si>
    <t>Gifts</t>
  </si>
  <si>
    <t>Operational Cost</t>
  </si>
  <si>
    <t>Auto Insurance</t>
  </si>
  <si>
    <t>Facility(s) Lease</t>
  </si>
  <si>
    <t>Maint. Expenses All</t>
  </si>
  <si>
    <t>Staff Development</t>
  </si>
  <si>
    <t>Utilities</t>
  </si>
  <si>
    <t>Shelter Phones/Internet</t>
  </si>
  <si>
    <t>Networking/Education/Awareness</t>
  </si>
  <si>
    <t>Enrichment Programs</t>
  </si>
  <si>
    <t>Intervention Funding</t>
  </si>
  <si>
    <t>Totals</t>
  </si>
</sst>
</file>

<file path=xl/styles.xml><?xml version="1.0" encoding="utf-8"?>
<styleSheet xmlns="http://schemas.openxmlformats.org/spreadsheetml/2006/main">
  <numFmts count="1">
    <numFmt numFmtId="0" formatCode="General"/>
  </numFmts>
  <fonts count="6">
    <font>
      <sz val="10"/>
      <color indexed="8"/>
      <name val="Helvetica"/>
    </font>
    <font>
      <sz val="12"/>
      <color indexed="8"/>
      <name val="Helvetica"/>
    </font>
    <font>
      <sz val="10"/>
      <color indexed="9"/>
      <name val="Helvetica"/>
    </font>
    <font>
      <sz val="10"/>
      <color indexed="13"/>
      <name val="Helvetica"/>
    </font>
    <font>
      <b val="1"/>
      <sz val="10"/>
      <color indexed="8"/>
      <name val="Helvetica"/>
    </font>
    <font>
      <b val="1"/>
      <sz val="11"/>
      <color indexed="8"/>
      <name val="Helvetica"/>
    </font>
  </fonts>
  <fills count="5">
    <fill>
      <patternFill patternType="none"/>
    </fill>
    <fill>
      <patternFill patternType="gray125"/>
    </fill>
    <fill>
      <patternFill patternType="solid">
        <fgColor indexed="10"/>
        <bgColor auto="1"/>
      </patternFill>
    </fill>
    <fill>
      <patternFill patternType="solid">
        <fgColor indexed="9"/>
        <bgColor auto="1"/>
      </patternFill>
    </fill>
    <fill>
      <patternFill patternType="solid">
        <fgColor indexed="14"/>
        <bgColor auto="1"/>
      </patternFill>
    </fill>
  </fills>
  <borders count="8">
    <border>
      <left/>
      <right/>
      <top/>
      <bottom/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2"/>
      </bottom>
      <diagonal/>
    </border>
    <border>
      <left style="thin">
        <color indexed="11"/>
      </left>
      <right style="thin">
        <color indexed="12"/>
      </right>
      <top style="thin">
        <color indexed="12"/>
      </top>
      <bottom style="thin">
        <color indexed="11"/>
      </bottom>
      <diagonal/>
    </border>
    <border>
      <left style="thin">
        <color indexed="12"/>
      </left>
      <right style="thin">
        <color indexed="11"/>
      </right>
      <top style="thin">
        <color indexed="12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2"/>
      </top>
      <bottom style="thin">
        <color indexed="11"/>
      </bottom>
      <diagonal/>
    </border>
    <border>
      <left style="thin">
        <color indexed="11"/>
      </left>
      <right style="thin">
        <color indexed="12"/>
      </right>
      <top style="thin">
        <color indexed="11"/>
      </top>
      <bottom style="thin">
        <color indexed="11"/>
      </bottom>
      <diagonal/>
    </border>
    <border>
      <left style="thin">
        <color indexed="12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</borders>
  <cellStyleXfs count="1">
    <xf numFmtId="0" fontId="0" applyNumberFormat="0" applyFont="1" applyFill="0" applyBorder="0" applyAlignment="1" applyProtection="0">
      <alignment vertical="top" wrapText="1"/>
    </xf>
  </cellStyleXfs>
  <cellXfs count="24">
    <xf numFmtId="0" fontId="0" applyNumberFormat="0" applyFont="1" applyFill="0" applyBorder="0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0" fontId="1" applyNumberFormat="0" applyFont="1" applyFill="0" applyBorder="0" applyAlignment="1" applyProtection="0">
      <alignment horizontal="center" vertical="center"/>
    </xf>
    <xf numFmtId="0" fontId="2" fillId="2" borderId="1" applyNumberFormat="0" applyFont="1" applyFill="1" applyBorder="1" applyAlignment="1" applyProtection="0">
      <alignment vertical="top" wrapText="1"/>
    </xf>
    <xf numFmtId="0" fontId="3" fillId="3" borderId="2" applyNumberFormat="0" applyFont="1" applyFill="1" applyBorder="1" applyAlignment="1" applyProtection="0">
      <alignment vertical="top" wrapText="1"/>
    </xf>
    <xf numFmtId="49" fontId="0" borderId="3" applyNumberFormat="1" applyFont="1" applyFill="0" applyBorder="1" applyAlignment="1" applyProtection="0">
      <alignment vertical="top" wrapText="1"/>
    </xf>
    <xf numFmtId="0" fontId="0" borderId="4" applyNumberFormat="1" applyFont="1" applyFill="0" applyBorder="1" applyAlignment="1" applyProtection="0">
      <alignment vertical="top" wrapText="1"/>
    </xf>
    <xf numFmtId="0" fontId="3" fillId="3" borderId="5" applyNumberFormat="0" applyFont="1" applyFill="1" applyBorder="1" applyAlignment="1" applyProtection="0">
      <alignment vertical="top" wrapText="1"/>
    </xf>
    <xf numFmtId="49" fontId="0" fillId="4" borderId="6" applyNumberFormat="1" applyFont="1" applyFill="1" applyBorder="1" applyAlignment="1" applyProtection="0">
      <alignment vertical="top" wrapText="1"/>
    </xf>
    <xf numFmtId="0" fontId="0" fillId="4" borderId="7" applyNumberFormat="1" applyFont="1" applyFill="1" applyBorder="1" applyAlignment="1" applyProtection="0">
      <alignment vertical="top" wrapText="1"/>
    </xf>
    <xf numFmtId="0" fontId="0" borderId="6" applyNumberFormat="1" applyFont="1" applyFill="0" applyBorder="1" applyAlignment="1" applyProtection="0">
      <alignment vertical="top" wrapText="1"/>
    </xf>
    <xf numFmtId="0" fontId="0" borderId="7" applyNumberFormat="0" applyFont="1" applyFill="0" applyBorder="1" applyAlignment="1" applyProtection="0">
      <alignment vertical="top" wrapText="1"/>
    </xf>
    <xf numFmtId="0" fontId="0" borderId="7" applyNumberFormat="1" applyFont="1" applyFill="0" applyBorder="1" applyAlignment="1" applyProtection="0">
      <alignment vertical="top" wrapText="1"/>
    </xf>
    <xf numFmtId="0" fontId="0" fillId="4" borderId="7" applyNumberFormat="0" applyFont="1" applyFill="1" applyBorder="1" applyAlignment="1" applyProtection="0">
      <alignment vertical="top" wrapText="1"/>
    </xf>
    <xf numFmtId="49" fontId="0" borderId="6" applyNumberFormat="1" applyFont="1" applyFill="0" applyBorder="1" applyAlignment="1" applyProtection="0">
      <alignment vertical="top" wrapText="1"/>
    </xf>
    <xf numFmtId="0" fontId="0" fillId="4" borderId="6" applyNumberFormat="1" applyFont="1" applyFill="1" applyBorder="1" applyAlignment="1" applyProtection="0">
      <alignment vertical="top" wrapText="1"/>
    </xf>
    <xf numFmtId="49" fontId="0" borderId="7" applyNumberFormat="1" applyFont="1" applyFill="0" applyBorder="1" applyAlignment="1" applyProtection="0">
      <alignment vertical="top" wrapText="1"/>
    </xf>
    <xf numFmtId="49" fontId="4" fillId="4" borderId="6" applyNumberFormat="1" applyFont="1" applyFill="1" applyBorder="1" applyAlignment="1" applyProtection="0">
      <alignment vertical="top" wrapText="1"/>
    </xf>
    <xf numFmtId="3" fontId="0" borderId="7" applyNumberFormat="1" applyFont="1" applyFill="0" applyBorder="1" applyAlignment="1" applyProtection="0">
      <alignment vertical="top" wrapText="1"/>
    </xf>
    <xf numFmtId="3" fontId="0" fillId="4" borderId="7" applyNumberFormat="1" applyFont="1" applyFill="1" applyBorder="1" applyAlignment="1" applyProtection="0">
      <alignment vertical="top" wrapText="1"/>
    </xf>
    <xf numFmtId="49" fontId="5" borderId="6" applyNumberFormat="1" applyFont="1" applyFill="0" applyBorder="1" applyAlignment="1" applyProtection="0">
      <alignment vertical="top" wrapText="1"/>
    </xf>
    <xf numFmtId="49" fontId="5" fillId="4" borderId="6" applyNumberFormat="1" applyFont="1" applyFill="1" applyBorder="1" applyAlignment="1" applyProtection="0">
      <alignment vertical="top" wrapText="1"/>
    </xf>
    <xf numFmtId="0" fontId="0" borderId="6" applyNumberFormat="0" applyFont="1" applyFill="0" applyBorder="1" applyAlignment="1" applyProtection="0">
      <alignment vertical="top" wrapText="1"/>
    </xf>
    <xf numFmtId="0" fontId="0" fillId="4" borderId="6" applyNumberFormat="0" applyFont="1" applyFill="1" applyBorder="1" applyAlignment="1" applyProtection="0">
      <alignment vertical="top" wrapText="1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efffe"/>
      <rgbColor rgb="ff63b2de"/>
      <rgbColor rgb="ffbfbfbf"/>
      <rgbColor rgb="ff3f3f3f"/>
      <rgbColor rgb="ff357ca2"/>
      <rgbColor rgb="ffe8eef0"/>
    </indexedColors>
  </color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theme/_rels/theme1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/></Relationships>

</file>

<file path=xl/theme/theme1.xml><?xml version="1.0" encoding="utf-8"?>
<a:theme xmlns:a="http://schemas.openxmlformats.org/drawingml/2006/main" xmlns:r="http://schemas.openxmlformats.org/officeDocument/2006/relationships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sx="100000" sy="100000" kx="0" ky="0" algn="b" rotWithShape="0" blurRad="38100" dist="25400" dir="5400000">
              <a:srgbClr val="000000">
                <a:alpha val="50000"/>
              </a:srgbClr>
            </a:outerShdw>
          </a:effectLst>
        </a:effectStyle>
        <a:effectStyle>
          <a:effectLst>
            <a:outerShdw sx="100000" sy="100000" kx="0" ky="0" algn="b" rotWithShape="0" blurRad="38100" dist="25400" dir="5400000">
              <a:srgbClr val="000000">
                <a:alpha val="50000"/>
              </a:srgbClr>
            </a:outerShdw>
          </a:effectLst>
        </a:effectStyle>
        <a:effectStyle>
          <a:effectLst>
            <a:outerShdw sx="100000" sy="100000" kx="0" ky="0" algn="b" rotWithShape="0" blurRad="38100" dist="25400" dir="5400000">
              <a:srgbClr val="000000">
                <a:alpha val="50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r:embed="rId1"/>
          <a:srcRect l="0" t="0" r="0" b="0"/>
          <a:tile tx="0" ty="0" sx="100000" sy="100000" flip="none" algn="tl"/>
        </a:blipFill>
        <a:ln w="12700" cap="flat">
          <a:noFill/>
          <a:miter lim="400000"/>
        </a:ln>
        <a:effectLst>
          <a:outerShdw sx="100000" sy="100000" kx="0" ky="0" algn="b" rotWithShape="0" blurRad="38100" dist="25400" dir="5400000">
            <a:srgbClr val="000000">
              <a:alpha val="50000"/>
            </a:srgbClr>
          </a:outerShdw>
        </a:effectLst>
        <a:sp3d/>
      </a:spPr>
      <a:bodyPr rot="0" spcFirstLastPara="1" vertOverflow="overflow" horzOverflow="overflow" vert="horz" wrap="square" lIns="50800" tIns="50800" rIns="50800" bIns="50800" numCol="1" spcCol="38100" rtlCol="0" anchor="ctr" upright="0">
        <a:spAutoFit/>
      </a:bodyPr>
      <a:lstStyle>
        <a:defPPr marL="0" marR="0" indent="0" algn="ctr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200" u="none" kumimoji="0" normalizeH="0">
            <a:ln>
              <a:noFill/>
            </a:ln>
            <a:solidFill>
              <a:srgbClr val="FFFFFF"/>
            </a:solidFill>
            <a:effectLst>
              <a:outerShdw sx="100000" sy="100000" kx="0" ky="0" algn="b" rotWithShape="0" blurRad="25400" dist="23998" dir="270000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 upright="0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dimension ref="A2:G57"/>
  <sheetViews>
    <sheetView workbookViewId="0" showGridLines="0" defaultGridColor="1">
      <pane topLeftCell="B3" xSplit="1" ySplit="2" activePane="bottomRight" state="frozen"/>
    </sheetView>
  </sheetViews>
  <sheetFormatPr defaultColWidth="16.3333" defaultRowHeight="18" customHeight="1" outlineLevelRow="0" outlineLevelCol="0"/>
  <cols>
    <col min="1" max="1" width="16.3516" style="1" customWidth="1"/>
    <col min="2" max="2" width="16.3516" style="1" customWidth="1"/>
    <col min="3" max="3" width="16.3516" style="1" customWidth="1"/>
    <col min="4" max="4" width="16.3516" style="1" customWidth="1"/>
    <col min="5" max="5" width="16.3516" style="1" customWidth="1"/>
    <col min="6" max="6" width="16.3516" style="1" customWidth="1"/>
    <col min="7" max="7" width="16.3516" style="1" customWidth="1"/>
    <col min="8" max="256" width="16.3516" style="1" customWidth="1"/>
  </cols>
  <sheetData>
    <row r="1" ht="28" customHeight="1">
      <c r="A1" t="s" s="2">
        <v>0</v>
      </c>
      <c r="B1" s="2"/>
      <c r="C1" s="2"/>
      <c r="D1" s="2"/>
      <c r="E1" s="2"/>
      <c r="F1" s="2"/>
      <c r="G1" s="2"/>
    </row>
    <row r="2" ht="20.5" customHeight="1">
      <c r="A2" s="3"/>
      <c r="B2" s="3"/>
      <c r="C2" s="3"/>
      <c r="D2" s="3"/>
      <c r="E2" s="3"/>
      <c r="F2" s="3"/>
      <c r="G2" s="3"/>
    </row>
    <row r="3" ht="32.5" customHeight="1">
      <c r="A3" s="4"/>
      <c r="B3" t="s" s="5">
        <v>1</v>
      </c>
      <c r="C3" s="6"/>
      <c r="D3" s="6"/>
      <c r="E3" s="6"/>
      <c r="F3" s="6"/>
      <c r="G3" s="6"/>
    </row>
    <row r="4" ht="20.25" customHeight="1">
      <c r="A4" s="7"/>
      <c r="B4" t="s" s="8">
        <v>2</v>
      </c>
      <c r="C4" s="9"/>
      <c r="D4" s="9"/>
      <c r="E4" s="9"/>
      <c r="F4" s="9"/>
      <c r="G4" s="9"/>
    </row>
    <row r="5" ht="20.25" customHeight="1">
      <c r="A5" s="7"/>
      <c r="B5" s="10"/>
      <c r="C5" s="11"/>
      <c r="D5" s="12"/>
      <c r="E5" s="12"/>
      <c r="F5" s="12"/>
      <c r="G5" s="12"/>
    </row>
    <row r="6" ht="20.25" customHeight="1">
      <c r="A6" s="7"/>
      <c r="B6" t="s" s="8">
        <v>3</v>
      </c>
      <c r="C6" s="13"/>
      <c r="D6" s="9"/>
      <c r="E6" s="9">
        <v>10</v>
      </c>
      <c r="F6" s="9"/>
      <c r="G6" s="13"/>
    </row>
    <row r="7" ht="20.25" customHeight="1">
      <c r="A7" s="7"/>
      <c r="B7" t="s" s="14">
        <v>4</v>
      </c>
      <c r="C7" s="11"/>
      <c r="D7" s="12"/>
      <c r="E7" s="12">
        <v>33.5</v>
      </c>
      <c r="F7" s="12"/>
      <c r="G7" s="11"/>
    </row>
    <row r="8" ht="20.25" customHeight="1">
      <c r="A8" s="7"/>
      <c r="B8" s="15"/>
      <c r="C8" s="9"/>
      <c r="D8" s="9"/>
      <c r="E8" s="9"/>
      <c r="F8" s="13"/>
      <c r="G8" s="13"/>
    </row>
    <row r="9" ht="20.25" customHeight="1">
      <c r="A9" s="7"/>
      <c r="B9" t="s" s="14">
        <v>5</v>
      </c>
      <c r="C9" t="s" s="16">
        <v>6</v>
      </c>
      <c r="D9" s="12"/>
      <c r="E9" t="s" s="16">
        <v>7</v>
      </c>
      <c r="F9" s="12"/>
      <c r="G9" s="11"/>
    </row>
    <row r="10" ht="32.25" customHeight="1">
      <c r="A10" s="7"/>
      <c r="B10" t="s" s="17">
        <v>8</v>
      </c>
      <c r="C10" s="9"/>
      <c r="D10" s="9"/>
      <c r="E10" s="9"/>
      <c r="F10" s="9"/>
      <c r="G10" s="13"/>
    </row>
    <row r="11" ht="20.25" customHeight="1">
      <c r="A11" s="7"/>
      <c r="B11" t="s" s="14">
        <v>9</v>
      </c>
      <c r="C11" s="18">
        <v>11000</v>
      </c>
      <c r="D11" s="18"/>
      <c r="E11" s="18">
        <v>145945800</v>
      </c>
      <c r="F11" s="18"/>
      <c r="G11" s="18"/>
    </row>
    <row r="12" ht="32.25" customHeight="1">
      <c r="A12" s="7"/>
      <c r="B12" t="s" s="8">
        <v>10</v>
      </c>
      <c r="C12" s="19">
        <v>450</v>
      </c>
      <c r="D12" s="19"/>
      <c r="E12" s="19">
        <v>6500000</v>
      </c>
      <c r="F12" s="19"/>
      <c r="G12" s="19"/>
    </row>
    <row r="13" ht="20.25" customHeight="1">
      <c r="A13" s="7"/>
      <c r="B13" t="s" s="14">
        <v>11</v>
      </c>
      <c r="C13" s="18">
        <v>100</v>
      </c>
      <c r="D13" s="18"/>
      <c r="E13" s="18">
        <v>1400000</v>
      </c>
      <c r="F13" s="18"/>
      <c r="G13" s="18"/>
    </row>
    <row r="14" ht="20.25" customHeight="1">
      <c r="A14" s="7"/>
      <c r="B14" s="15"/>
      <c r="C14" s="19">
        <f>SUM(C11:C13)</f>
        <v>11550</v>
      </c>
      <c r="D14" s="19"/>
      <c r="E14" s="19">
        <f>SUM(E11:E13)</f>
        <v>153845800</v>
      </c>
      <c r="F14" s="19"/>
      <c r="G14" s="19"/>
    </row>
    <row r="15" ht="21.25" customHeight="1">
      <c r="A15" s="7"/>
      <c r="B15" t="s" s="20">
        <v>12</v>
      </c>
      <c r="C15" s="18"/>
      <c r="D15" s="18"/>
      <c r="E15" s="18"/>
      <c r="F15" s="18"/>
      <c r="G15" s="18"/>
    </row>
    <row r="16" ht="20.25" customHeight="1">
      <c r="A16" s="7"/>
      <c r="B16" t="s" s="8">
        <v>13</v>
      </c>
      <c r="C16" s="19">
        <v>1500</v>
      </c>
      <c r="D16" s="19"/>
      <c r="E16" s="19">
        <f>E6*1500000</f>
        <v>15000000</v>
      </c>
      <c r="F16" s="19"/>
      <c r="G16" s="19"/>
    </row>
    <row r="17" ht="20.25" customHeight="1">
      <c r="A17" s="7"/>
      <c r="B17" t="s" s="14">
        <v>14</v>
      </c>
      <c r="C17" s="18">
        <v>550</v>
      </c>
      <c r="D17" s="18"/>
      <c r="E17" s="18">
        <f>E6*1000000</f>
        <v>10000000</v>
      </c>
      <c r="F17" s="18"/>
      <c r="G17" s="18"/>
    </row>
    <row r="18" ht="20.25" customHeight="1">
      <c r="A18" s="7"/>
      <c r="B18" t="s" s="8">
        <v>15</v>
      </c>
      <c r="C18" s="19">
        <v>375</v>
      </c>
      <c r="D18" s="19"/>
      <c r="E18" s="19">
        <v>5000000</v>
      </c>
      <c r="F18" s="19"/>
      <c r="G18" s="19"/>
    </row>
    <row r="19" ht="20.25" customHeight="1">
      <c r="A19" s="7"/>
      <c r="B19" t="s" s="14">
        <v>16</v>
      </c>
      <c r="C19" s="18">
        <v>500</v>
      </c>
      <c r="D19" s="18"/>
      <c r="E19" s="18">
        <v>7000000</v>
      </c>
      <c r="F19" s="18"/>
      <c r="G19" s="18"/>
    </row>
    <row r="20" ht="20.25" customHeight="1">
      <c r="A20" s="7"/>
      <c r="B20" t="s" s="8">
        <v>17</v>
      </c>
      <c r="C20" s="19">
        <v>200</v>
      </c>
      <c r="D20" s="19"/>
      <c r="E20" s="19">
        <v>3000000</v>
      </c>
      <c r="F20" s="19"/>
      <c r="G20" s="19"/>
    </row>
    <row r="21" ht="20.25" customHeight="1">
      <c r="A21" s="7"/>
      <c r="B21" t="s" s="14">
        <v>18</v>
      </c>
      <c r="C21" s="18">
        <v>75</v>
      </c>
      <c r="D21" s="18"/>
      <c r="E21" s="18">
        <v>1000000</v>
      </c>
      <c r="F21" s="18"/>
      <c r="G21" s="18"/>
    </row>
    <row r="22" ht="20.25" customHeight="1">
      <c r="A22" s="7"/>
      <c r="B22" t="s" s="8">
        <v>19</v>
      </c>
      <c r="C22" s="19">
        <v>550</v>
      </c>
      <c r="D22" s="19"/>
      <c r="E22" s="19">
        <v>7500000</v>
      </c>
      <c r="F22" s="19"/>
      <c r="G22" s="19"/>
    </row>
    <row r="23" ht="20.25" customHeight="1">
      <c r="A23" s="7"/>
      <c r="B23" t="s" s="14">
        <v>20</v>
      </c>
      <c r="C23" s="18">
        <v>550</v>
      </c>
      <c r="D23" s="18"/>
      <c r="E23" s="18">
        <v>7500000</v>
      </c>
      <c r="F23" s="18"/>
      <c r="G23" s="18"/>
    </row>
    <row r="24" ht="20.25" customHeight="1">
      <c r="A24" s="7"/>
      <c r="B24" t="s" s="8">
        <v>21</v>
      </c>
      <c r="C24" s="19">
        <v>475</v>
      </c>
      <c r="D24" s="19"/>
      <c r="E24" s="19">
        <v>4500000</v>
      </c>
      <c r="F24" s="19"/>
      <c r="G24" s="19"/>
    </row>
    <row r="25" ht="32.25" customHeight="1">
      <c r="A25" s="7"/>
      <c r="B25" t="s" s="14">
        <v>22</v>
      </c>
      <c r="C25" s="18">
        <v>1000</v>
      </c>
      <c r="D25" s="18"/>
      <c r="E25" s="18">
        <v>15000000</v>
      </c>
      <c r="F25" s="18"/>
      <c r="G25" s="18"/>
    </row>
    <row r="26" ht="20.25" customHeight="1">
      <c r="A26" s="7"/>
      <c r="B26" s="15"/>
      <c r="C26" s="19">
        <f>SUM(C16:C25)</f>
        <v>5775</v>
      </c>
      <c r="D26" s="19"/>
      <c r="E26" s="19">
        <f>SUM(E16:E25)</f>
        <v>75500000</v>
      </c>
      <c r="F26" s="19"/>
      <c r="G26" s="19"/>
    </row>
    <row r="27" ht="34.25" customHeight="1">
      <c r="A27" s="7"/>
      <c r="B27" t="s" s="20">
        <v>23</v>
      </c>
      <c r="C27" s="18"/>
      <c r="D27" s="18"/>
      <c r="E27" s="18"/>
      <c r="F27" s="18"/>
      <c r="G27" s="18"/>
    </row>
    <row r="28" ht="20.25" customHeight="1">
      <c r="A28" s="7"/>
      <c r="B28" t="s" s="8">
        <v>24</v>
      </c>
      <c r="C28" s="19">
        <v>300</v>
      </c>
      <c r="D28" s="19"/>
      <c r="E28" s="19">
        <v>3000000</v>
      </c>
      <c r="F28" s="19"/>
      <c r="G28" s="19"/>
    </row>
    <row r="29" ht="20.25" customHeight="1">
      <c r="A29" s="7"/>
      <c r="B29" t="s" s="14">
        <v>25</v>
      </c>
      <c r="C29" s="18">
        <v>300</v>
      </c>
      <c r="D29" s="18"/>
      <c r="E29" s="18">
        <v>3000000</v>
      </c>
      <c r="F29" s="18"/>
      <c r="G29" s="18"/>
    </row>
    <row r="30" ht="20.25" customHeight="1">
      <c r="A30" s="7"/>
      <c r="B30" t="s" s="8">
        <v>26</v>
      </c>
      <c r="C30" s="19">
        <v>375</v>
      </c>
      <c r="D30" s="19"/>
      <c r="E30" s="19">
        <v>5000000</v>
      </c>
      <c r="F30" s="19"/>
      <c r="G30" s="19"/>
    </row>
    <row r="31" ht="32.25" customHeight="1">
      <c r="A31" s="7"/>
      <c r="B31" t="s" s="14">
        <v>27</v>
      </c>
      <c r="C31" s="18">
        <v>300</v>
      </c>
      <c r="D31" s="18"/>
      <c r="E31" s="18">
        <v>4500000</v>
      </c>
      <c r="F31" s="18"/>
      <c r="G31" s="18"/>
    </row>
    <row r="32" ht="32.25" customHeight="1">
      <c r="A32" s="7"/>
      <c r="B32" t="s" s="8">
        <v>28</v>
      </c>
      <c r="C32" s="19">
        <v>300</v>
      </c>
      <c r="D32" s="19"/>
      <c r="E32" s="19">
        <v>8000000</v>
      </c>
      <c r="F32" s="19"/>
      <c r="G32" s="19"/>
    </row>
    <row r="33" ht="20.25" customHeight="1">
      <c r="A33" s="7"/>
      <c r="B33" s="10"/>
      <c r="C33" s="18">
        <f>SUM(C28:C32)</f>
        <v>1575</v>
      </c>
      <c r="D33" s="18"/>
      <c r="E33" s="18">
        <f>SUM(E28:E32)</f>
        <v>23500000</v>
      </c>
      <c r="F33" s="18"/>
      <c r="G33" s="18"/>
    </row>
    <row r="34" ht="21.25" customHeight="1">
      <c r="A34" s="7"/>
      <c r="B34" t="s" s="21">
        <v>29</v>
      </c>
      <c r="C34" s="19"/>
      <c r="D34" s="19"/>
      <c r="E34" s="19"/>
      <c r="F34" s="19"/>
      <c r="G34" s="19"/>
    </row>
    <row r="35" ht="20.25" customHeight="1">
      <c r="A35" s="7"/>
      <c r="B35" t="s" s="14">
        <v>30</v>
      </c>
      <c r="C35" s="18">
        <v>500</v>
      </c>
      <c r="D35" s="18"/>
      <c r="E35" s="18">
        <v>13000000</v>
      </c>
      <c r="F35" s="18"/>
      <c r="G35" s="18"/>
    </row>
    <row r="36" ht="20.25" customHeight="1">
      <c r="A36" s="7"/>
      <c r="B36" t="s" s="8">
        <v>31</v>
      </c>
      <c r="C36" s="19">
        <v>600</v>
      </c>
      <c r="D36" s="19"/>
      <c r="E36" s="19">
        <v>7500000</v>
      </c>
      <c r="F36" s="19"/>
      <c r="G36" s="19"/>
    </row>
    <row r="37" ht="20.25" customHeight="1">
      <c r="A37" s="7"/>
      <c r="B37" t="s" s="14">
        <v>32</v>
      </c>
      <c r="C37" s="18">
        <v>150</v>
      </c>
      <c r="D37" s="18"/>
      <c r="E37" s="18">
        <v>2000000</v>
      </c>
      <c r="F37" s="18"/>
      <c r="G37" s="18"/>
    </row>
    <row r="38" ht="20.25" customHeight="1">
      <c r="A38" s="7"/>
      <c r="B38" t="s" s="8">
        <v>33</v>
      </c>
      <c r="C38" s="19">
        <v>125</v>
      </c>
      <c r="D38" s="19"/>
      <c r="E38" s="19">
        <v>2500000</v>
      </c>
      <c r="F38" s="19"/>
      <c r="G38" s="19"/>
    </row>
    <row r="39" ht="20.25" customHeight="1">
      <c r="A39" s="7"/>
      <c r="B39" s="10"/>
      <c r="C39" s="18">
        <f>SUM(C35:C38)</f>
        <v>1375</v>
      </c>
      <c r="D39" s="18"/>
      <c r="E39" s="18">
        <f>SUM(E35:E38)</f>
        <v>25000000</v>
      </c>
      <c r="F39" s="18"/>
      <c r="G39" s="18"/>
    </row>
    <row r="40" ht="21.25" customHeight="1">
      <c r="A40" s="7"/>
      <c r="B40" t="s" s="21">
        <v>34</v>
      </c>
      <c r="C40" s="19"/>
      <c r="D40" s="19"/>
      <c r="E40" s="19"/>
      <c r="F40" s="19"/>
      <c r="G40" s="19"/>
    </row>
    <row r="41" ht="20.25" customHeight="1">
      <c r="A41" s="7"/>
      <c r="B41" t="s" s="14">
        <v>35</v>
      </c>
      <c r="C41" s="18">
        <v>200</v>
      </c>
      <c r="D41" s="18"/>
      <c r="E41" s="18">
        <v>3000000</v>
      </c>
      <c r="F41" s="18"/>
      <c r="G41" s="18"/>
    </row>
    <row r="42" ht="20.25" customHeight="1">
      <c r="A42" s="7"/>
      <c r="B42" t="s" s="8">
        <v>36</v>
      </c>
      <c r="C42" s="19">
        <v>1000</v>
      </c>
      <c r="D42" s="19"/>
      <c r="E42" s="19">
        <v>15000000</v>
      </c>
      <c r="F42" s="19"/>
      <c r="G42" s="19"/>
    </row>
    <row r="43" ht="20.25" customHeight="1">
      <c r="A43" s="7"/>
      <c r="B43" t="s" s="14">
        <v>37</v>
      </c>
      <c r="C43" s="18">
        <v>550</v>
      </c>
      <c r="D43" s="18"/>
      <c r="E43" s="18">
        <v>10000000</v>
      </c>
      <c r="F43" s="18"/>
      <c r="G43" s="18"/>
    </row>
    <row r="44" ht="20.25" customHeight="1">
      <c r="A44" s="7"/>
      <c r="B44" t="s" s="8">
        <v>38</v>
      </c>
      <c r="C44" s="19">
        <v>300</v>
      </c>
      <c r="D44" s="19"/>
      <c r="E44" s="19">
        <v>4500000</v>
      </c>
      <c r="F44" s="19"/>
      <c r="G44" s="19"/>
    </row>
    <row r="45" ht="20.25" customHeight="1">
      <c r="A45" s="7"/>
      <c r="B45" t="s" s="14">
        <v>39</v>
      </c>
      <c r="C45" s="18">
        <v>475</v>
      </c>
      <c r="D45" s="18"/>
      <c r="E45" s="18">
        <v>6500000</v>
      </c>
      <c r="F45" s="18"/>
      <c r="G45" s="18"/>
    </row>
    <row r="46" ht="32.25" customHeight="1">
      <c r="A46" s="7"/>
      <c r="B46" t="s" s="8">
        <v>40</v>
      </c>
      <c r="C46" s="19">
        <v>350</v>
      </c>
      <c r="D46" s="19"/>
      <c r="E46" s="19">
        <v>5000000</v>
      </c>
      <c r="F46" s="19"/>
      <c r="G46" s="19"/>
    </row>
    <row r="47" ht="44.25" customHeight="1">
      <c r="A47" s="7"/>
      <c r="B47" t="s" s="14">
        <v>41</v>
      </c>
      <c r="C47" s="18">
        <v>300</v>
      </c>
      <c r="D47" s="18"/>
      <c r="E47" s="18">
        <v>4000000</v>
      </c>
      <c r="F47" s="18"/>
      <c r="G47" s="18"/>
    </row>
    <row r="48" ht="20.25" customHeight="1">
      <c r="A48" s="7"/>
      <c r="B48" s="15"/>
      <c r="C48" s="19">
        <f>SUM(C41:C47)</f>
        <v>3175</v>
      </c>
      <c r="D48" s="19"/>
      <c r="E48" s="19">
        <f>SUM(E41:E47)</f>
        <v>48000000</v>
      </c>
      <c r="F48" s="19"/>
      <c r="G48" s="19"/>
    </row>
    <row r="49" ht="21.25" customHeight="1">
      <c r="A49" s="7"/>
      <c r="B49" t="s" s="20">
        <v>12</v>
      </c>
      <c r="C49" s="18"/>
      <c r="D49" s="18"/>
      <c r="E49" s="18"/>
      <c r="F49" s="18"/>
      <c r="G49" s="18"/>
    </row>
    <row r="50" ht="32.25" customHeight="1">
      <c r="A50" s="7"/>
      <c r="B50" t="s" s="8">
        <v>42</v>
      </c>
      <c r="C50" s="19">
        <v>550</v>
      </c>
      <c r="D50" s="19"/>
      <c r="E50" s="19">
        <v>7500000</v>
      </c>
      <c r="F50" s="19"/>
      <c r="G50" s="19"/>
    </row>
    <row r="51" ht="32.25" customHeight="1">
      <c r="A51" s="7"/>
      <c r="B51" t="s" s="14">
        <v>43</v>
      </c>
      <c r="C51" s="18">
        <v>1000</v>
      </c>
      <c r="D51" s="18"/>
      <c r="E51" s="18">
        <v>15000000</v>
      </c>
      <c r="F51" s="18"/>
      <c r="G51" s="18"/>
    </row>
    <row r="52" ht="20.25" customHeight="1">
      <c r="A52" s="7"/>
      <c r="B52" s="15"/>
      <c r="C52" s="19">
        <f>SUM(C50:C51)</f>
        <v>1550</v>
      </c>
      <c r="D52" s="19"/>
      <c r="E52" s="19">
        <f>SUM(E50:E51)</f>
        <v>22500000</v>
      </c>
      <c r="F52" s="19"/>
      <c r="G52" s="19"/>
    </row>
    <row r="53" ht="20.25" customHeight="1">
      <c r="A53" s="7"/>
      <c r="B53" s="22"/>
      <c r="C53" s="18"/>
      <c r="D53" s="18"/>
      <c r="E53" s="18"/>
      <c r="F53" s="18"/>
      <c r="G53" s="18"/>
    </row>
    <row r="54" ht="21.25" customHeight="1">
      <c r="A54" s="7"/>
      <c r="B54" t="s" s="21">
        <v>44</v>
      </c>
      <c r="C54" s="19">
        <f>C14+C26+C33+C39+C48+C52</f>
        <v>25000</v>
      </c>
      <c r="D54" s="19"/>
      <c r="E54" s="19">
        <f>E14+E26+E33+E39+E48+E52</f>
        <v>348345800</v>
      </c>
      <c r="F54" s="19"/>
      <c r="G54" s="19"/>
    </row>
    <row r="55" ht="20.25" customHeight="1">
      <c r="A55" s="7"/>
      <c r="B55" s="22"/>
      <c r="C55" s="11"/>
      <c r="D55" s="12"/>
      <c r="E55" s="12"/>
      <c r="F55" s="12"/>
      <c r="G55" s="11"/>
    </row>
    <row r="56" ht="20.25" customHeight="1">
      <c r="A56" s="7"/>
      <c r="B56" s="23"/>
      <c r="C56" s="13"/>
      <c r="D56" s="9"/>
      <c r="E56" s="9"/>
      <c r="F56" s="9"/>
      <c r="G56" s="13"/>
    </row>
    <row r="57" ht="20.25" customHeight="1">
      <c r="A57" s="7"/>
      <c r="B57" s="22"/>
      <c r="C57" s="11"/>
      <c r="D57" s="12"/>
      <c r="E57" s="12"/>
      <c r="F57" s="12"/>
      <c r="G57" s="11"/>
    </row>
  </sheetData>
  <mergeCells count="1">
    <mergeCell ref="A1:G1"/>
  </mergeCells>
  <pageMargins left="0.5" right="0.5" top="0.75" bottom="0.75" header="0.277778" footer="0.277778"/>
  <pageSetup firstPageNumber="1" fitToHeight="1" fitToWidth="1" scale="100" useFirstPageNumber="0" orientation="portrait" pageOrder="downThenOver"/>
  <headerFooter>
    <oddFooter>&amp;C&amp;"Helvetica,Regular"&amp;12&amp;K000000&amp;P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