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960" windowHeight="10240" activeTab="0"/>
  </bookViews>
  <sheets>
    <sheet name="2010" sheetId="1" r:id="rId1"/>
    <sheet name="2010 pre-sort" sheetId="2" r:id="rId2"/>
  </sheets>
  <definedNames/>
  <calcPr fullCalcOnLoad="1"/>
</workbook>
</file>

<file path=xl/comments2.xml><?xml version="1.0" encoding="utf-8"?>
<comments xmlns="http://schemas.openxmlformats.org/spreadsheetml/2006/main">
  <authors>
    <author>Shane Dwyer</author>
  </authors>
  <commentList>
    <comment ref="C101" authorId="0">
      <text>
        <r>
          <rPr>
            <b/>
            <sz val="8"/>
            <rFont val="Tahoma"/>
            <family val="0"/>
          </rPr>
          <t>Shane Dwyer: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Not sure of the terminology - patients, guests, students?
</t>
        </r>
      </text>
    </comment>
  </commentList>
</comments>
</file>

<file path=xl/sharedStrings.xml><?xml version="1.0" encoding="utf-8"?>
<sst xmlns="http://schemas.openxmlformats.org/spreadsheetml/2006/main" count="745" uniqueCount="214">
  <si>
    <t>65070</t>
  </si>
  <si>
    <t>Technology Service &amp; Support</t>
  </si>
  <si>
    <t>Internet Service</t>
  </si>
  <si>
    <t>Center Phone</t>
  </si>
  <si>
    <t>65080</t>
  </si>
  <si>
    <t>Equip Repair/Maintenance</t>
  </si>
  <si>
    <t>Computer Maintenance</t>
  </si>
  <si>
    <t>Furniture replacement</t>
  </si>
  <si>
    <t>65095</t>
  </si>
  <si>
    <t>Materials</t>
  </si>
  <si>
    <t>Study Supplies</t>
  </si>
  <si>
    <t>Fuel and Vehicle Repair</t>
  </si>
  <si>
    <t>Social Work Expenses</t>
  </si>
  <si>
    <t>Family Assistance Fund</t>
  </si>
  <si>
    <t>Reintegration Fund</t>
  </si>
  <si>
    <t>650XX</t>
  </si>
  <si>
    <t>Food</t>
  </si>
  <si>
    <t>Add Patient Services Exp?</t>
  </si>
  <si>
    <t>Healthcare</t>
  </si>
  <si>
    <t>Clothing</t>
  </si>
  <si>
    <t>Cultural Events/Outings</t>
  </si>
  <si>
    <t>Education/Vocational Training</t>
  </si>
  <si>
    <t>TG Consultation</t>
  </si>
  <si>
    <t>United States Operation</t>
  </si>
  <si>
    <t>60320</t>
  </si>
  <si>
    <t>Cash Awards and Grants</t>
  </si>
  <si>
    <t>Scarlet Cord</t>
  </si>
  <si>
    <t>Dir. Communications and Events</t>
  </si>
  <si>
    <t>66080</t>
  </si>
  <si>
    <t>P/R FICA, Medicare Taxes</t>
  </si>
  <si>
    <t>65050</t>
  </si>
  <si>
    <t>Telephone</t>
  </si>
  <si>
    <t>Administrative Assistant</t>
  </si>
  <si>
    <t>Director of Finance</t>
  </si>
  <si>
    <t>Director of Development</t>
  </si>
  <si>
    <t>Expenses/Overhead/Fundraising/Travel</t>
  </si>
  <si>
    <t>2010 Capital Expenses for US</t>
  </si>
  <si>
    <t>Computer Equip. &amp; Software</t>
  </si>
  <si>
    <t>Computers, Server and Software</t>
  </si>
  <si>
    <t>62130</t>
  </si>
  <si>
    <t>Fundraising Fees</t>
  </si>
  <si>
    <t>Start-up for Make Her Beautiful</t>
  </si>
  <si>
    <t>68310</t>
  </si>
  <si>
    <t>Conference, Convention, Meeting</t>
  </si>
  <si>
    <t>Executive Travel Expense U.S.</t>
  </si>
  <si>
    <t>68390</t>
  </si>
  <si>
    <t>Vehicle Fuel &amp; Expenses</t>
  </si>
  <si>
    <t>Fuel</t>
  </si>
  <si>
    <t>65125</t>
  </si>
  <si>
    <t>Vehicle Insurance Expense</t>
  </si>
  <si>
    <t>Auto Insurance</t>
  </si>
  <si>
    <t>General &amp; Administrative</t>
  </si>
  <si>
    <t>60340 Total</t>
  </si>
  <si>
    <t>62101 Total</t>
  </si>
  <si>
    <t>62150 Total</t>
  </si>
  <si>
    <t>62810 Total</t>
  </si>
  <si>
    <t>62850 Total</t>
  </si>
  <si>
    <t>62890 Total</t>
  </si>
  <si>
    <t>65040 Total</t>
  </si>
  <si>
    <t>65050 Total</t>
  </si>
  <si>
    <t>65060 Total</t>
  </si>
  <si>
    <t>65070 Total</t>
  </si>
  <si>
    <t>65080 Total</t>
  </si>
  <si>
    <t>65095 Total</t>
  </si>
  <si>
    <t>65120 Total</t>
  </si>
  <si>
    <t>65160 Total</t>
  </si>
  <si>
    <t>65170 Total</t>
  </si>
  <si>
    <t>66002 Total</t>
  </si>
  <si>
    <t>66003 Total</t>
  </si>
  <si>
    <t>66100 Total</t>
  </si>
  <si>
    <t>68300 Total</t>
  </si>
  <si>
    <t>68320 Total</t>
  </si>
  <si>
    <t>90920 Total</t>
  </si>
  <si>
    <t>13000/62800 Total</t>
  </si>
  <si>
    <t>650XX Total</t>
  </si>
  <si>
    <t>Grand Total</t>
  </si>
  <si>
    <t>Total - Fund Raising</t>
  </si>
  <si>
    <t>Total - Asia Traffic</t>
  </si>
  <si>
    <t>Total - General &amp; Administrative</t>
  </si>
  <si>
    <t>ASIA TRAFFICKING</t>
  </si>
  <si>
    <t>see Depreciation account for monthly charge</t>
  </si>
  <si>
    <t>Outside Contract Services</t>
  </si>
  <si>
    <t>Trauma Counselor (contracted)</t>
  </si>
  <si>
    <t>Security/Drivers</t>
  </si>
  <si>
    <t>Facilities Manager</t>
  </si>
  <si>
    <t>English Teacher</t>
  </si>
  <si>
    <t>Literacy Teacher</t>
  </si>
  <si>
    <t>House Mother</t>
  </si>
  <si>
    <t>Insurance - Liability, D&amp;O</t>
  </si>
  <si>
    <t>Program Insurance</t>
  </si>
  <si>
    <t>Insurance (Auto and Home)</t>
  </si>
  <si>
    <t>Expenses</t>
  </si>
  <si>
    <t>60340</t>
  </si>
  <si>
    <t>Specific Assist to Individuals</t>
  </si>
  <si>
    <t>Eka Fund</t>
  </si>
  <si>
    <t>Executive Travel</t>
  </si>
  <si>
    <t>Insurance - Liability &amp; D&amp;O</t>
  </si>
  <si>
    <t>Liability Insurance</t>
  </si>
  <si>
    <t>Emergency Airfare</t>
  </si>
  <si>
    <t>Staff Healthcare (8 People)</t>
  </si>
  <si>
    <t>Staff Cell Phones</t>
  </si>
  <si>
    <t>65040</t>
  </si>
  <si>
    <t>Supplies</t>
  </si>
  <si>
    <t>Office Supplies</t>
  </si>
  <si>
    <t>Wire Transfer Fees</t>
  </si>
  <si>
    <t>Director Travel In Country</t>
  </si>
  <si>
    <t>62890</t>
  </si>
  <si>
    <t>Rent, Parking, Utilities</t>
  </si>
  <si>
    <t>Preliminary Home</t>
  </si>
  <si>
    <t>Utilities</t>
  </si>
  <si>
    <t>62850</t>
  </si>
  <si>
    <t>Janitorial Services</t>
  </si>
  <si>
    <t>Maintenance/Cleaning Supplies</t>
  </si>
  <si>
    <t>Auto Maintenance</t>
  </si>
  <si>
    <t>65120</t>
  </si>
  <si>
    <t>Insurance D&amp;O</t>
  </si>
  <si>
    <t>Board/Officer Liability</t>
  </si>
  <si>
    <t>62140</t>
  </si>
  <si>
    <t>Legal Fees</t>
  </si>
  <si>
    <t>Attorney/NGO Fees</t>
  </si>
  <si>
    <t>62110</t>
  </si>
  <si>
    <t>Accounting Fees</t>
  </si>
  <si>
    <t>Tax Preparation/annual audit</t>
  </si>
  <si>
    <t>65020</t>
  </si>
  <si>
    <t>Postage, Mailing Services</t>
  </si>
  <si>
    <t>Postage/PO Box</t>
  </si>
  <si>
    <t>65030</t>
  </si>
  <si>
    <t>Printing &amp; Copying</t>
  </si>
  <si>
    <t>Printing</t>
  </si>
  <si>
    <t>65160</t>
  </si>
  <si>
    <t>Other Costs</t>
  </si>
  <si>
    <t>Petty Cash</t>
  </si>
  <si>
    <t>UNX</t>
  </si>
  <si>
    <t>Total Overhead</t>
  </si>
  <si>
    <t>Program Expenses</t>
  </si>
  <si>
    <t>Indonesia</t>
  </si>
  <si>
    <t>66003</t>
  </si>
  <si>
    <t>Field Work Salary</t>
  </si>
  <si>
    <t>Western Director</t>
  </si>
  <si>
    <t>Assistant Director</t>
  </si>
  <si>
    <t>Admin Assistant/Office Manager</t>
  </si>
  <si>
    <t>Social Workers/Case Managers</t>
  </si>
  <si>
    <t>62150</t>
  </si>
  <si>
    <t>Operational Totals:</t>
  </si>
  <si>
    <t xml:space="preserve">Grand Total: </t>
  </si>
  <si>
    <t>Overhead %</t>
  </si>
  <si>
    <t>Class</t>
  </si>
  <si>
    <t>Asia Traffic, Fund Raising, G&amp;A</t>
  </si>
  <si>
    <t>Asia Traffic</t>
  </si>
  <si>
    <t>GA</t>
  </si>
  <si>
    <t>Fund Raising</t>
  </si>
  <si>
    <t>Computer Equipment &amp; Software</t>
  </si>
  <si>
    <t>Contract Services</t>
  </si>
  <si>
    <t>OTHER</t>
  </si>
  <si>
    <t>62810</t>
  </si>
  <si>
    <t>Depreciation &amp; Amort</t>
  </si>
  <si>
    <t>CompassionFirst</t>
  </si>
  <si>
    <t>2010</t>
  </si>
  <si>
    <t>Balance Sheet</t>
  </si>
  <si>
    <t>President-Insurance</t>
  </si>
  <si>
    <t>President-Retirement</t>
  </si>
  <si>
    <t>Dir C&amp;E-SS/Fico</t>
  </si>
  <si>
    <t>Dir C&amp;E-Insurance</t>
  </si>
  <si>
    <t>Dir C&amp;E-Retirement</t>
  </si>
  <si>
    <t>West Dir-Health Ins</t>
  </si>
  <si>
    <t>West Dir-Retirement</t>
  </si>
  <si>
    <t>West Dir-Phone</t>
  </si>
  <si>
    <t>West Dir-Western Travel</t>
  </si>
  <si>
    <t>Dir C&amp;E-Cell Phone</t>
  </si>
  <si>
    <t>Description</t>
  </si>
  <si>
    <t>Account Description</t>
  </si>
  <si>
    <t>Acct #</t>
  </si>
  <si>
    <t>Acct Description</t>
  </si>
  <si>
    <t>Totals</t>
  </si>
  <si>
    <t>164XX</t>
  </si>
  <si>
    <t>FA - Vehicles</t>
  </si>
  <si>
    <t>Car</t>
  </si>
  <si>
    <t>Center Furniture</t>
  </si>
  <si>
    <t>Center Computers</t>
  </si>
  <si>
    <t>Motos</t>
  </si>
  <si>
    <t>68300</t>
  </si>
  <si>
    <t>Travel</t>
  </si>
  <si>
    <t>Bicycles</t>
  </si>
  <si>
    <t>Office Equipment</t>
  </si>
  <si>
    <t>13000/62800</t>
  </si>
  <si>
    <t>PPD Lease/Facilities Rent</t>
  </si>
  <si>
    <t>One Year Lease</t>
  </si>
  <si>
    <t>90920</t>
  </si>
  <si>
    <t>Business Registation Fee</t>
  </si>
  <si>
    <t>MOU Fees</t>
  </si>
  <si>
    <t>62101</t>
  </si>
  <si>
    <t>Bank Charges &amp; Fees</t>
  </si>
  <si>
    <t>Visa Fees</t>
  </si>
  <si>
    <t>65060</t>
  </si>
  <si>
    <t>Computer Equip &amp; Software</t>
  </si>
  <si>
    <t>Internet Set-Up</t>
  </si>
  <si>
    <t>65170</t>
  </si>
  <si>
    <t>Staff Development</t>
  </si>
  <si>
    <t>Training</t>
  </si>
  <si>
    <t>68320</t>
  </si>
  <si>
    <t>Exec Travel for Start-up</t>
  </si>
  <si>
    <t>Consult Travel</t>
  </si>
  <si>
    <t>Total</t>
  </si>
  <si>
    <t>Western Expenses</t>
  </si>
  <si>
    <t>Salaries</t>
  </si>
  <si>
    <t>66001</t>
  </si>
  <si>
    <t>Officers Salary</t>
  </si>
  <si>
    <t>President</t>
  </si>
  <si>
    <t>66100</t>
  </si>
  <si>
    <t>Insurance Benefits</t>
  </si>
  <si>
    <t>66XXX</t>
  </si>
  <si>
    <t>Add Retirement Bene. Acct?</t>
  </si>
  <si>
    <t>66002</t>
  </si>
  <si>
    <t>Administrative Salary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</si>
</sst>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_(* #,##0.0_);_(* \(#,##0.0\);_(* &quot;-&quot;??_);_(@_)"/>
    <numFmt numFmtId="167" formatCode="_(* #,##0_);_(* \(#,##0\);_(* &quot;-&quot;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4" borderId="0" xfId="0" applyNumberFormat="1" applyFont="1" applyFill="1" applyAlignment="1">
      <alignment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49" fontId="4" fillId="4" borderId="0" xfId="0" applyNumberFormat="1" applyFont="1" applyFill="1" applyAlignment="1" quotePrefix="1">
      <alignment/>
    </xf>
    <xf numFmtId="49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49" fontId="12" fillId="4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 horizontal="left"/>
    </xf>
    <xf numFmtId="49" fontId="7" fillId="4" borderId="0" xfId="0" applyNumberFormat="1" applyFont="1" applyFill="1" applyAlignment="1">
      <alignment/>
    </xf>
    <xf numFmtId="49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5" fillId="4" borderId="0" xfId="0" applyFon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7" fontId="0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167" fontId="0" fillId="0" borderId="0" xfId="15" applyNumberFormat="1" applyFont="1" applyFill="1" applyAlignment="1">
      <alignment/>
    </xf>
    <xf numFmtId="167" fontId="0" fillId="0" borderId="0" xfId="15" applyNumberFormat="1" applyFont="1" applyFill="1" applyAlignment="1">
      <alignment/>
    </xf>
    <xf numFmtId="0" fontId="13" fillId="0" borderId="0" xfId="0" applyFont="1" applyFill="1" applyAlignment="1">
      <alignment/>
    </xf>
    <xf numFmtId="167" fontId="4" fillId="0" borderId="0" xfId="15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167" fontId="13" fillId="0" borderId="0" xfId="15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167" fontId="13" fillId="0" borderId="0" xfId="15" applyNumberFormat="1" applyFont="1" applyFill="1" applyAlignment="1">
      <alignment/>
    </xf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7" fontId="0" fillId="3" borderId="0" xfId="15" applyNumberFormat="1" applyFont="1" applyFill="1" applyAlignment="1">
      <alignment/>
    </xf>
    <xf numFmtId="49" fontId="4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49" fontId="7" fillId="3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13" fillId="0" borderId="2" xfId="15" applyNumberFormat="1" applyFont="1" applyBorder="1" applyAlignment="1">
      <alignment/>
    </xf>
    <xf numFmtId="167" fontId="13" fillId="0" borderId="3" xfId="15" applyNumberFormat="1" applyFont="1" applyFill="1" applyBorder="1" applyAlignment="1">
      <alignment/>
    </xf>
    <xf numFmtId="167" fontId="13" fillId="0" borderId="3" xfId="15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 quotePrefix="1">
      <alignment/>
    </xf>
    <xf numFmtId="167" fontId="0" fillId="4" borderId="0" xfId="15" applyNumberFormat="1" applyFont="1" applyFill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6"/>
  <sheetViews>
    <sheetView tabSelected="1" workbookViewId="0" topLeftCell="B14">
      <selection activeCell="H17" sqref="H17"/>
    </sheetView>
  </sheetViews>
  <sheetFormatPr defaultColWidth="8.8515625" defaultRowHeight="12.75" outlineLevelRow="2"/>
  <cols>
    <col min="1" max="1" width="11.421875" style="1" customWidth="1"/>
    <col min="2" max="2" width="11.421875" style="9" customWidth="1"/>
    <col min="3" max="4" width="28.7109375" style="0" bestFit="1" customWidth="1"/>
    <col min="5" max="5" width="8.28125" style="0" bestFit="1" customWidth="1"/>
    <col min="6" max="6" width="7.8515625" style="0" customWidth="1"/>
    <col min="7" max="16" width="8.28125" style="0" bestFit="1" customWidth="1"/>
    <col min="17" max="17" width="9.28125" style="0" bestFit="1" customWidth="1"/>
  </cols>
  <sheetData>
    <row r="1" ht="15">
      <c r="A1" s="81" t="s">
        <v>156</v>
      </c>
    </row>
    <row r="2" ht="15">
      <c r="A2" s="82" t="s">
        <v>157</v>
      </c>
    </row>
    <row r="4" ht="12">
      <c r="A4" s="20" t="s">
        <v>158</v>
      </c>
    </row>
    <row r="5" spans="1:17" ht="12">
      <c r="A5" s="25" t="s">
        <v>174</v>
      </c>
      <c r="B5" s="22" t="s">
        <v>148</v>
      </c>
      <c r="C5" s="23" t="s">
        <v>175</v>
      </c>
      <c r="D5" s="23"/>
      <c r="E5" s="83">
        <v>15000</v>
      </c>
      <c r="F5" s="84" t="s">
        <v>80</v>
      </c>
      <c r="Q5" s="2"/>
    </row>
    <row r="6" spans="1:17" ht="12">
      <c r="A6" s="25"/>
      <c r="B6" s="22"/>
      <c r="C6" s="23"/>
      <c r="D6" s="23"/>
      <c r="E6" s="26"/>
      <c r="Q6" s="2"/>
    </row>
    <row r="7" ht="12">
      <c r="B7" s="10"/>
    </row>
    <row r="8" spans="1:17" ht="12">
      <c r="A8" s="43" t="s">
        <v>171</v>
      </c>
      <c r="B8" s="43" t="s">
        <v>146</v>
      </c>
      <c r="C8" s="44" t="s">
        <v>170</v>
      </c>
      <c r="D8" s="44" t="s">
        <v>169</v>
      </c>
      <c r="E8" s="45">
        <v>40188</v>
      </c>
      <c r="F8" s="45">
        <v>40219</v>
      </c>
      <c r="G8" s="45">
        <v>40247</v>
      </c>
      <c r="H8" s="45">
        <v>40278</v>
      </c>
      <c r="I8" s="45">
        <v>40308</v>
      </c>
      <c r="J8" s="45">
        <v>40339</v>
      </c>
      <c r="K8" s="45">
        <v>40369</v>
      </c>
      <c r="L8" s="45">
        <v>40400</v>
      </c>
      <c r="M8" s="45">
        <v>40431</v>
      </c>
      <c r="N8" s="45">
        <v>40461</v>
      </c>
      <c r="O8" s="45">
        <v>40492</v>
      </c>
      <c r="P8" s="45">
        <v>40522</v>
      </c>
      <c r="Q8" s="44" t="s">
        <v>173</v>
      </c>
    </row>
    <row r="9" spans="1:17" s="17" customFormat="1" ht="12">
      <c r="A9" s="46"/>
      <c r="B9" s="46"/>
      <c r="C9" s="19"/>
      <c r="D9" s="19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9"/>
    </row>
    <row r="10" spans="1:17" s="17" customFormat="1" ht="12">
      <c r="A10" s="67" t="s">
        <v>79</v>
      </c>
      <c r="B10" s="68"/>
      <c r="C10" s="69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69"/>
    </row>
    <row r="11" spans="1:29" ht="12">
      <c r="A11" s="15" t="s">
        <v>92</v>
      </c>
      <c r="B11" s="16" t="s">
        <v>148</v>
      </c>
      <c r="C11" s="17" t="s">
        <v>93</v>
      </c>
      <c r="D11" s="18" t="s">
        <v>94</v>
      </c>
      <c r="E11" s="57">
        <v>15000</v>
      </c>
      <c r="F11" s="57">
        <v>1000</v>
      </c>
      <c r="G11" s="57">
        <v>1000</v>
      </c>
      <c r="H11" s="57">
        <v>1000</v>
      </c>
      <c r="I11" s="57">
        <v>1000</v>
      </c>
      <c r="J11" s="57">
        <v>1000</v>
      </c>
      <c r="K11" s="57">
        <v>1000</v>
      </c>
      <c r="L11" s="57">
        <v>1000</v>
      </c>
      <c r="M11" s="57">
        <v>1000</v>
      </c>
      <c r="N11" s="57">
        <v>1000</v>
      </c>
      <c r="O11" s="57">
        <v>1000</v>
      </c>
      <c r="P11" s="57">
        <v>1000</v>
      </c>
      <c r="Q11" s="57">
        <f>SUM(E11:P11)</f>
        <v>26000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</row>
    <row r="12" spans="1:29" ht="12" outlineLevel="2">
      <c r="A12" s="15" t="s">
        <v>92</v>
      </c>
      <c r="B12" s="16" t="s">
        <v>148</v>
      </c>
      <c r="C12" s="17" t="s">
        <v>93</v>
      </c>
      <c r="D12" s="17" t="s">
        <v>13</v>
      </c>
      <c r="E12" s="57"/>
      <c r="F12" s="57"/>
      <c r="G12" s="57"/>
      <c r="H12" s="57">
        <v>0</v>
      </c>
      <c r="I12" s="57">
        <v>150</v>
      </c>
      <c r="J12" s="57">
        <v>150</v>
      </c>
      <c r="K12" s="57">
        <v>150</v>
      </c>
      <c r="L12" s="57">
        <v>150</v>
      </c>
      <c r="M12" s="57">
        <v>150</v>
      </c>
      <c r="N12" s="57">
        <v>150</v>
      </c>
      <c r="O12" s="57">
        <v>150</v>
      </c>
      <c r="P12" s="57">
        <v>150</v>
      </c>
      <c r="Q12" s="57">
        <f>SUM(E12:P12)</f>
        <v>1200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12" outlineLevel="2">
      <c r="A13" s="15" t="s">
        <v>92</v>
      </c>
      <c r="B13" s="16" t="s">
        <v>148</v>
      </c>
      <c r="C13" s="17" t="s">
        <v>93</v>
      </c>
      <c r="D13" s="17" t="s">
        <v>14</v>
      </c>
      <c r="E13" s="57"/>
      <c r="F13" s="57"/>
      <c r="G13" s="57"/>
      <c r="H13" s="57">
        <v>0</v>
      </c>
      <c r="I13" s="57">
        <v>250</v>
      </c>
      <c r="J13" s="57">
        <v>250</v>
      </c>
      <c r="K13" s="57">
        <v>250</v>
      </c>
      <c r="L13" s="57">
        <v>250</v>
      </c>
      <c r="M13" s="57">
        <v>250</v>
      </c>
      <c r="N13" s="57">
        <v>250</v>
      </c>
      <c r="O13" s="57">
        <v>250</v>
      </c>
      <c r="P13" s="57">
        <v>250</v>
      </c>
      <c r="Q13" s="57">
        <f>SUM(E13:P13)</f>
        <v>2000</v>
      </c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</row>
    <row r="14" spans="1:29" s="3" customFormat="1" ht="12" outlineLevel="1">
      <c r="A14" s="75" t="s">
        <v>52</v>
      </c>
      <c r="B14" s="52"/>
      <c r="C14" s="53" t="s">
        <v>93</v>
      </c>
      <c r="D14" s="53"/>
      <c r="E14" s="59">
        <f>SUBTOTAL(9,E11:E13)</f>
        <v>15000</v>
      </c>
      <c r="F14" s="59">
        <f aca="true" t="shared" si="0" ref="F14:P14">SUBTOTAL(9,F11:F13)</f>
        <v>1000</v>
      </c>
      <c r="G14" s="59">
        <f t="shared" si="0"/>
        <v>1000</v>
      </c>
      <c r="H14" s="59">
        <f t="shared" si="0"/>
        <v>1000</v>
      </c>
      <c r="I14" s="59">
        <f t="shared" si="0"/>
        <v>1400</v>
      </c>
      <c r="J14" s="59">
        <f t="shared" si="0"/>
        <v>1400</v>
      </c>
      <c r="K14" s="59">
        <f t="shared" si="0"/>
        <v>1400</v>
      </c>
      <c r="L14" s="59">
        <f t="shared" si="0"/>
        <v>1400</v>
      </c>
      <c r="M14" s="59">
        <f t="shared" si="0"/>
        <v>1400</v>
      </c>
      <c r="N14" s="59">
        <f t="shared" si="0"/>
        <v>1400</v>
      </c>
      <c r="O14" s="59">
        <f t="shared" si="0"/>
        <v>1400</v>
      </c>
      <c r="P14" s="59">
        <f t="shared" si="0"/>
        <v>1400</v>
      </c>
      <c r="Q14" s="59">
        <f>SUBTOTAL(9,Q11:Q13)</f>
        <v>29200</v>
      </c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ht="12" outlineLevel="2">
      <c r="A15" s="15" t="s">
        <v>190</v>
      </c>
      <c r="B15" s="16" t="s">
        <v>148</v>
      </c>
      <c r="C15" s="17" t="s">
        <v>191</v>
      </c>
      <c r="D15" s="18" t="s">
        <v>104</v>
      </c>
      <c r="E15" s="57">
        <v>200</v>
      </c>
      <c r="F15" s="57">
        <v>200</v>
      </c>
      <c r="G15" s="57">
        <v>200</v>
      </c>
      <c r="H15" s="57">
        <v>200</v>
      </c>
      <c r="I15" s="57">
        <v>200</v>
      </c>
      <c r="J15" s="57">
        <v>200</v>
      </c>
      <c r="K15" s="57">
        <v>200</v>
      </c>
      <c r="L15" s="57">
        <v>200</v>
      </c>
      <c r="M15" s="57">
        <v>200</v>
      </c>
      <c r="N15" s="57">
        <v>200</v>
      </c>
      <c r="O15" s="57">
        <v>200</v>
      </c>
      <c r="P15" s="57">
        <v>200</v>
      </c>
      <c r="Q15" s="57">
        <f>SUM(E15:P15)</f>
        <v>2400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s="3" customFormat="1" ht="12" outlineLevel="1">
      <c r="A16" s="51" t="s">
        <v>53</v>
      </c>
      <c r="B16" s="52"/>
      <c r="C16" s="53" t="s">
        <v>191</v>
      </c>
      <c r="D16" s="53"/>
      <c r="E16" s="59">
        <f aca="true" t="shared" si="1" ref="E16:Q16">SUBTOTAL(9,E15:E15)</f>
        <v>200</v>
      </c>
      <c r="F16" s="59">
        <f t="shared" si="1"/>
        <v>200</v>
      </c>
      <c r="G16" s="59">
        <f t="shared" si="1"/>
        <v>200</v>
      </c>
      <c r="H16" s="59">
        <f t="shared" si="1"/>
        <v>200</v>
      </c>
      <c r="I16" s="59">
        <f t="shared" si="1"/>
        <v>200</v>
      </c>
      <c r="J16" s="59">
        <f t="shared" si="1"/>
        <v>200</v>
      </c>
      <c r="K16" s="59">
        <f t="shared" si="1"/>
        <v>200</v>
      </c>
      <c r="L16" s="59">
        <f t="shared" si="1"/>
        <v>200</v>
      </c>
      <c r="M16" s="59">
        <f t="shared" si="1"/>
        <v>200</v>
      </c>
      <c r="N16" s="59">
        <f t="shared" si="1"/>
        <v>200</v>
      </c>
      <c r="O16" s="59">
        <f t="shared" si="1"/>
        <v>200</v>
      </c>
      <c r="P16" s="59">
        <f t="shared" si="1"/>
        <v>200</v>
      </c>
      <c r="Q16" s="59">
        <f t="shared" si="1"/>
        <v>2400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ht="12" outlineLevel="2">
      <c r="A17" s="15" t="s">
        <v>142</v>
      </c>
      <c r="B17" s="16" t="s">
        <v>148</v>
      </c>
      <c r="C17" s="17" t="s">
        <v>152</v>
      </c>
      <c r="D17" s="17" t="s">
        <v>82</v>
      </c>
      <c r="E17" s="57"/>
      <c r="F17" s="57"/>
      <c r="G17" s="57"/>
      <c r="H17" s="57">
        <v>100</v>
      </c>
      <c r="I17" s="57">
        <v>100</v>
      </c>
      <c r="J17" s="57">
        <v>100</v>
      </c>
      <c r="K17" s="57">
        <v>200</v>
      </c>
      <c r="L17" s="57">
        <v>200</v>
      </c>
      <c r="M17" s="57">
        <v>200</v>
      </c>
      <c r="N17" s="57">
        <v>400</v>
      </c>
      <c r="O17" s="57">
        <v>400</v>
      </c>
      <c r="P17" s="57">
        <v>400</v>
      </c>
      <c r="Q17" s="57">
        <f aca="true" t="shared" si="2" ref="Q17:Q22">SUM(E17:P17)</f>
        <v>2100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</row>
    <row r="18" spans="1:29" ht="12" outlineLevel="2">
      <c r="A18" s="15" t="s">
        <v>142</v>
      </c>
      <c r="B18" s="16" t="s">
        <v>148</v>
      </c>
      <c r="C18" s="17" t="s">
        <v>152</v>
      </c>
      <c r="D18" s="17" t="s">
        <v>83</v>
      </c>
      <c r="E18" s="57">
        <v>150</v>
      </c>
      <c r="F18" s="57">
        <v>150</v>
      </c>
      <c r="G18" s="57">
        <v>150</v>
      </c>
      <c r="H18" s="57">
        <v>150</v>
      </c>
      <c r="I18" s="57">
        <v>150</v>
      </c>
      <c r="J18" s="57">
        <v>300</v>
      </c>
      <c r="K18" s="57">
        <v>300</v>
      </c>
      <c r="L18" s="57">
        <v>300</v>
      </c>
      <c r="M18" s="57">
        <v>300</v>
      </c>
      <c r="N18" s="57">
        <v>300</v>
      </c>
      <c r="O18" s="57">
        <v>300</v>
      </c>
      <c r="P18" s="57">
        <v>300</v>
      </c>
      <c r="Q18" s="57">
        <f t="shared" si="2"/>
        <v>2850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</row>
    <row r="19" spans="1:29" ht="12" outlineLevel="2">
      <c r="A19" s="15" t="s">
        <v>142</v>
      </c>
      <c r="B19" s="16" t="s">
        <v>148</v>
      </c>
      <c r="C19" s="17" t="s">
        <v>152</v>
      </c>
      <c r="D19" s="17" t="s">
        <v>84</v>
      </c>
      <c r="E19" s="57"/>
      <c r="F19" s="57"/>
      <c r="G19" s="57"/>
      <c r="H19" s="57">
        <v>100</v>
      </c>
      <c r="I19" s="57">
        <v>100</v>
      </c>
      <c r="J19" s="57">
        <v>100</v>
      </c>
      <c r="K19" s="57">
        <v>100</v>
      </c>
      <c r="L19" s="57">
        <v>100</v>
      </c>
      <c r="M19" s="57">
        <v>100</v>
      </c>
      <c r="N19" s="57">
        <v>100</v>
      </c>
      <c r="O19" s="57">
        <v>100</v>
      </c>
      <c r="P19" s="57">
        <v>100</v>
      </c>
      <c r="Q19" s="57">
        <f t="shared" si="2"/>
        <v>900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ht="12" outlineLevel="2">
      <c r="A20" s="15" t="s">
        <v>142</v>
      </c>
      <c r="B20" s="16" t="s">
        <v>148</v>
      </c>
      <c r="C20" s="17" t="s">
        <v>152</v>
      </c>
      <c r="D20" s="17" t="s">
        <v>85</v>
      </c>
      <c r="E20" s="57"/>
      <c r="F20" s="57"/>
      <c r="G20" s="57"/>
      <c r="H20" s="57">
        <v>50</v>
      </c>
      <c r="I20" s="57">
        <v>50</v>
      </c>
      <c r="J20" s="57">
        <v>50</v>
      </c>
      <c r="K20" s="57">
        <v>50</v>
      </c>
      <c r="L20" s="57">
        <v>50</v>
      </c>
      <c r="M20" s="57">
        <v>50</v>
      </c>
      <c r="N20" s="57">
        <v>50</v>
      </c>
      <c r="O20" s="57">
        <v>50</v>
      </c>
      <c r="P20" s="57">
        <v>50</v>
      </c>
      <c r="Q20" s="57">
        <f t="shared" si="2"/>
        <v>450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</row>
    <row r="21" spans="1:29" ht="12" outlineLevel="2">
      <c r="A21" s="15" t="s">
        <v>142</v>
      </c>
      <c r="B21" s="16" t="s">
        <v>148</v>
      </c>
      <c r="C21" s="17" t="s">
        <v>152</v>
      </c>
      <c r="D21" s="17" t="s">
        <v>86</v>
      </c>
      <c r="E21" s="57"/>
      <c r="F21" s="57"/>
      <c r="G21" s="57"/>
      <c r="H21" s="57">
        <v>50</v>
      </c>
      <c r="I21" s="57">
        <v>50</v>
      </c>
      <c r="J21" s="57">
        <v>50</v>
      </c>
      <c r="K21" s="57">
        <v>50</v>
      </c>
      <c r="L21" s="57">
        <v>50</v>
      </c>
      <c r="M21" s="57">
        <v>50</v>
      </c>
      <c r="N21" s="57">
        <v>50</v>
      </c>
      <c r="O21" s="57">
        <v>50</v>
      </c>
      <c r="P21" s="57">
        <v>50</v>
      </c>
      <c r="Q21" s="57">
        <f t="shared" si="2"/>
        <v>450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</row>
    <row r="22" spans="1:29" ht="12" outlineLevel="2">
      <c r="A22" s="15" t="s">
        <v>142</v>
      </c>
      <c r="B22" s="16" t="s">
        <v>148</v>
      </c>
      <c r="C22" s="17" t="s">
        <v>152</v>
      </c>
      <c r="D22" s="17" t="s">
        <v>87</v>
      </c>
      <c r="E22" s="57">
        <v>0</v>
      </c>
      <c r="F22" s="57">
        <v>0</v>
      </c>
      <c r="G22" s="57">
        <v>0</v>
      </c>
      <c r="H22" s="57">
        <v>150</v>
      </c>
      <c r="I22" s="57">
        <v>150</v>
      </c>
      <c r="J22" s="57">
        <v>150</v>
      </c>
      <c r="K22" s="57">
        <v>300</v>
      </c>
      <c r="L22" s="57">
        <v>300</v>
      </c>
      <c r="M22" s="57">
        <v>300</v>
      </c>
      <c r="N22" s="57">
        <v>300</v>
      </c>
      <c r="O22" s="57">
        <v>300</v>
      </c>
      <c r="P22" s="57">
        <v>300</v>
      </c>
      <c r="Q22" s="57">
        <f t="shared" si="2"/>
        <v>2250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</row>
    <row r="23" spans="1:29" s="3" customFormat="1" ht="12" outlineLevel="1">
      <c r="A23" s="51" t="s">
        <v>54</v>
      </c>
      <c r="B23" s="52"/>
      <c r="C23" s="53" t="s">
        <v>152</v>
      </c>
      <c r="D23" s="53"/>
      <c r="E23" s="59">
        <f aca="true" t="shared" si="3" ref="E23:Q23">SUBTOTAL(9,E17:E22)</f>
        <v>150</v>
      </c>
      <c r="F23" s="59">
        <f t="shared" si="3"/>
        <v>150</v>
      </c>
      <c r="G23" s="59">
        <f t="shared" si="3"/>
        <v>150</v>
      </c>
      <c r="H23" s="59">
        <f t="shared" si="3"/>
        <v>600</v>
      </c>
      <c r="I23" s="59">
        <f t="shared" si="3"/>
        <v>600</v>
      </c>
      <c r="J23" s="59">
        <f t="shared" si="3"/>
        <v>750</v>
      </c>
      <c r="K23" s="59">
        <f t="shared" si="3"/>
        <v>1000</v>
      </c>
      <c r="L23" s="59">
        <f t="shared" si="3"/>
        <v>1000</v>
      </c>
      <c r="M23" s="59">
        <f t="shared" si="3"/>
        <v>1000</v>
      </c>
      <c r="N23" s="59">
        <f t="shared" si="3"/>
        <v>1200</v>
      </c>
      <c r="O23" s="59">
        <f t="shared" si="3"/>
        <v>1200</v>
      </c>
      <c r="P23" s="59">
        <f t="shared" si="3"/>
        <v>1200</v>
      </c>
      <c r="Q23" s="59">
        <f t="shared" si="3"/>
        <v>9000</v>
      </c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ht="12" outlineLevel="2">
      <c r="A24" s="15" t="s">
        <v>154</v>
      </c>
      <c r="B24" s="16" t="s">
        <v>148</v>
      </c>
      <c r="C24" s="17" t="s">
        <v>155</v>
      </c>
      <c r="D24" s="8" t="s">
        <v>176</v>
      </c>
      <c r="E24" s="56">
        <f aca="true" t="shared" si="4" ref="E24:P24">15000/60</f>
        <v>250</v>
      </c>
      <c r="F24" s="56">
        <f t="shared" si="4"/>
        <v>250</v>
      </c>
      <c r="G24" s="56">
        <f t="shared" si="4"/>
        <v>250</v>
      </c>
      <c r="H24" s="56">
        <f t="shared" si="4"/>
        <v>250</v>
      </c>
      <c r="I24" s="56">
        <f t="shared" si="4"/>
        <v>250</v>
      </c>
      <c r="J24" s="56">
        <f t="shared" si="4"/>
        <v>250</v>
      </c>
      <c r="K24" s="56">
        <f t="shared" si="4"/>
        <v>250</v>
      </c>
      <c r="L24" s="56">
        <f t="shared" si="4"/>
        <v>250</v>
      </c>
      <c r="M24" s="56">
        <f t="shared" si="4"/>
        <v>250</v>
      </c>
      <c r="N24" s="56">
        <f t="shared" si="4"/>
        <v>250</v>
      </c>
      <c r="O24" s="56">
        <f t="shared" si="4"/>
        <v>250</v>
      </c>
      <c r="P24" s="56">
        <f t="shared" si="4"/>
        <v>250</v>
      </c>
      <c r="Q24" s="57">
        <f>SUM(E24:P24)</f>
        <v>3000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1:29" s="3" customFormat="1" ht="12" outlineLevel="1">
      <c r="A25" s="51" t="s">
        <v>55</v>
      </c>
      <c r="B25" s="52"/>
      <c r="C25" s="53" t="s">
        <v>155</v>
      </c>
      <c r="D25" s="53"/>
      <c r="E25" s="59">
        <f aca="true" t="shared" si="5" ref="E25:Q25">SUBTOTAL(9,E24:E24)</f>
        <v>250</v>
      </c>
      <c r="F25" s="59">
        <f t="shared" si="5"/>
        <v>250</v>
      </c>
      <c r="G25" s="59">
        <f t="shared" si="5"/>
        <v>250</v>
      </c>
      <c r="H25" s="59">
        <f t="shared" si="5"/>
        <v>250</v>
      </c>
      <c r="I25" s="59">
        <f t="shared" si="5"/>
        <v>250</v>
      </c>
      <c r="J25" s="59">
        <f t="shared" si="5"/>
        <v>250</v>
      </c>
      <c r="K25" s="59">
        <f t="shared" si="5"/>
        <v>250</v>
      </c>
      <c r="L25" s="59">
        <f t="shared" si="5"/>
        <v>250</v>
      </c>
      <c r="M25" s="59">
        <f t="shared" si="5"/>
        <v>250</v>
      </c>
      <c r="N25" s="59">
        <f t="shared" si="5"/>
        <v>250</v>
      </c>
      <c r="O25" s="59">
        <f t="shared" si="5"/>
        <v>250</v>
      </c>
      <c r="P25" s="59">
        <f t="shared" si="5"/>
        <v>250</v>
      </c>
      <c r="Q25" s="59">
        <f t="shared" si="5"/>
        <v>3000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ht="12" outlineLevel="2">
      <c r="A26" s="15" t="s">
        <v>110</v>
      </c>
      <c r="B26" s="16" t="s">
        <v>148</v>
      </c>
      <c r="C26" s="17" t="s">
        <v>111</v>
      </c>
      <c r="D26" s="17" t="s">
        <v>112</v>
      </c>
      <c r="E26" s="57">
        <v>50</v>
      </c>
      <c r="F26" s="57">
        <v>50</v>
      </c>
      <c r="G26" s="57">
        <v>50</v>
      </c>
      <c r="H26" s="57">
        <v>50</v>
      </c>
      <c r="I26" s="57">
        <v>50</v>
      </c>
      <c r="J26" s="57">
        <v>50</v>
      </c>
      <c r="K26" s="57">
        <v>50</v>
      </c>
      <c r="L26" s="57">
        <v>50</v>
      </c>
      <c r="M26" s="57">
        <v>50</v>
      </c>
      <c r="N26" s="57">
        <v>50</v>
      </c>
      <c r="O26" s="57">
        <v>50</v>
      </c>
      <c r="P26" s="57">
        <v>50</v>
      </c>
      <c r="Q26" s="57">
        <f>SUM(E26:P26)</f>
        <v>600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</row>
    <row r="27" spans="1:29" s="3" customFormat="1" ht="12" outlineLevel="1">
      <c r="A27" s="51" t="s">
        <v>56</v>
      </c>
      <c r="B27" s="52"/>
      <c r="C27" s="53" t="s">
        <v>111</v>
      </c>
      <c r="D27" s="53"/>
      <c r="E27" s="59">
        <f aca="true" t="shared" si="6" ref="E27:Q27">SUBTOTAL(9,E26:E26)</f>
        <v>50</v>
      </c>
      <c r="F27" s="59">
        <f t="shared" si="6"/>
        <v>50</v>
      </c>
      <c r="G27" s="59">
        <f t="shared" si="6"/>
        <v>50</v>
      </c>
      <c r="H27" s="59">
        <f t="shared" si="6"/>
        <v>50</v>
      </c>
      <c r="I27" s="59">
        <f t="shared" si="6"/>
        <v>50</v>
      </c>
      <c r="J27" s="59">
        <f t="shared" si="6"/>
        <v>50</v>
      </c>
      <c r="K27" s="59">
        <f t="shared" si="6"/>
        <v>50</v>
      </c>
      <c r="L27" s="59">
        <f t="shared" si="6"/>
        <v>50</v>
      </c>
      <c r="M27" s="59">
        <f t="shared" si="6"/>
        <v>50</v>
      </c>
      <c r="N27" s="59">
        <f t="shared" si="6"/>
        <v>50</v>
      </c>
      <c r="O27" s="59">
        <f t="shared" si="6"/>
        <v>50</v>
      </c>
      <c r="P27" s="59">
        <f t="shared" si="6"/>
        <v>50</v>
      </c>
      <c r="Q27" s="59">
        <f t="shared" si="6"/>
        <v>600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ht="12" outlineLevel="2">
      <c r="A28" s="15" t="s">
        <v>106</v>
      </c>
      <c r="B28" s="16" t="s">
        <v>148</v>
      </c>
      <c r="C28" s="17" t="s">
        <v>107</v>
      </c>
      <c r="D28" s="17" t="s">
        <v>108</v>
      </c>
      <c r="E28" s="57">
        <v>500</v>
      </c>
      <c r="F28" s="57">
        <v>500</v>
      </c>
      <c r="G28" s="57">
        <v>500</v>
      </c>
      <c r="H28" s="57">
        <v>500</v>
      </c>
      <c r="I28" s="57">
        <v>500</v>
      </c>
      <c r="J28" s="57">
        <v>500</v>
      </c>
      <c r="K28" s="57">
        <v>500</v>
      </c>
      <c r="L28" s="57">
        <v>500</v>
      </c>
      <c r="M28" s="57">
        <v>500</v>
      </c>
      <c r="N28" s="57">
        <v>500</v>
      </c>
      <c r="O28" s="57">
        <v>500</v>
      </c>
      <c r="P28" s="57">
        <v>500</v>
      </c>
      <c r="Q28" s="57">
        <f>SUM(E28:P28)</f>
        <v>6000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ht="12" outlineLevel="2">
      <c r="A29" s="15" t="s">
        <v>106</v>
      </c>
      <c r="B29" s="16" t="s">
        <v>148</v>
      </c>
      <c r="C29" s="17" t="s">
        <v>107</v>
      </c>
      <c r="D29" s="17" t="s">
        <v>109</v>
      </c>
      <c r="E29" s="57">
        <v>50</v>
      </c>
      <c r="F29" s="57">
        <v>50</v>
      </c>
      <c r="G29" s="57">
        <v>50</v>
      </c>
      <c r="H29" s="57">
        <v>70</v>
      </c>
      <c r="I29" s="57">
        <v>70</v>
      </c>
      <c r="J29" s="57">
        <v>70</v>
      </c>
      <c r="K29" s="57">
        <v>70</v>
      </c>
      <c r="L29" s="57">
        <v>70</v>
      </c>
      <c r="M29" s="57">
        <v>70</v>
      </c>
      <c r="N29" s="57">
        <v>70</v>
      </c>
      <c r="O29" s="57">
        <v>70</v>
      </c>
      <c r="P29" s="57">
        <v>70</v>
      </c>
      <c r="Q29" s="57">
        <f>SUM(E29:P29)</f>
        <v>780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1:29" s="3" customFormat="1" ht="12" outlineLevel="1">
      <c r="A30" s="51" t="s">
        <v>57</v>
      </c>
      <c r="B30" s="52"/>
      <c r="C30" s="53" t="s">
        <v>107</v>
      </c>
      <c r="D30" s="53"/>
      <c r="E30" s="59">
        <f aca="true" t="shared" si="7" ref="E30:Q30">SUBTOTAL(9,E28:E29)</f>
        <v>550</v>
      </c>
      <c r="F30" s="59">
        <f t="shared" si="7"/>
        <v>550</v>
      </c>
      <c r="G30" s="59">
        <f t="shared" si="7"/>
        <v>550</v>
      </c>
      <c r="H30" s="59">
        <f t="shared" si="7"/>
        <v>570</v>
      </c>
      <c r="I30" s="59">
        <f t="shared" si="7"/>
        <v>570</v>
      </c>
      <c r="J30" s="59">
        <f t="shared" si="7"/>
        <v>570</v>
      </c>
      <c r="K30" s="59">
        <f t="shared" si="7"/>
        <v>570</v>
      </c>
      <c r="L30" s="59">
        <f t="shared" si="7"/>
        <v>570</v>
      </c>
      <c r="M30" s="59">
        <f t="shared" si="7"/>
        <v>570</v>
      </c>
      <c r="N30" s="59">
        <f t="shared" si="7"/>
        <v>570</v>
      </c>
      <c r="O30" s="59">
        <f t="shared" si="7"/>
        <v>570</v>
      </c>
      <c r="P30" s="59">
        <f t="shared" si="7"/>
        <v>570</v>
      </c>
      <c r="Q30" s="59">
        <f t="shared" si="7"/>
        <v>6780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ht="12" outlineLevel="2">
      <c r="A31" s="15" t="s">
        <v>101</v>
      </c>
      <c r="B31" s="16" t="s">
        <v>148</v>
      </c>
      <c r="C31" s="17" t="s">
        <v>102</v>
      </c>
      <c r="D31" s="17" t="s">
        <v>177</v>
      </c>
      <c r="E31" s="56">
        <v>3250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>
        <f aca="true" t="shared" si="8" ref="Q31:Q36">SUM(E31:P31)</f>
        <v>3250</v>
      </c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ht="12" outlineLevel="2">
      <c r="A32" s="15" t="s">
        <v>101</v>
      </c>
      <c r="B32" s="16" t="s">
        <v>148</v>
      </c>
      <c r="C32" s="17" t="s">
        <v>102</v>
      </c>
      <c r="D32" s="17" t="s">
        <v>183</v>
      </c>
      <c r="E32" s="56">
        <v>3000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>
        <f t="shared" si="8"/>
        <v>3000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</row>
    <row r="33" spans="1:29" ht="12" outlineLevel="2">
      <c r="A33" s="15" t="s">
        <v>101</v>
      </c>
      <c r="B33" s="16" t="s">
        <v>148</v>
      </c>
      <c r="C33" s="17" t="s">
        <v>102</v>
      </c>
      <c r="D33" s="17" t="s">
        <v>103</v>
      </c>
      <c r="E33" s="57">
        <v>100</v>
      </c>
      <c r="F33" s="57">
        <v>50</v>
      </c>
      <c r="G33" s="57">
        <v>50</v>
      </c>
      <c r="H33" s="57">
        <v>50</v>
      </c>
      <c r="I33" s="57">
        <v>50</v>
      </c>
      <c r="J33" s="57">
        <v>50</v>
      </c>
      <c r="K33" s="57">
        <v>50</v>
      </c>
      <c r="L33" s="57">
        <v>50</v>
      </c>
      <c r="M33" s="57">
        <v>50</v>
      </c>
      <c r="N33" s="57">
        <v>50</v>
      </c>
      <c r="O33" s="57">
        <v>50</v>
      </c>
      <c r="P33" s="57">
        <v>50</v>
      </c>
      <c r="Q33" s="57">
        <f t="shared" si="8"/>
        <v>650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</row>
    <row r="34" spans="1:29" ht="12" outlineLevel="2">
      <c r="A34" s="15" t="s">
        <v>101</v>
      </c>
      <c r="B34" s="16" t="s">
        <v>148</v>
      </c>
      <c r="C34" s="50" t="s">
        <v>102</v>
      </c>
      <c r="D34" s="17" t="s">
        <v>7</v>
      </c>
      <c r="E34" s="57"/>
      <c r="F34" s="57"/>
      <c r="G34" s="57"/>
      <c r="H34" s="57"/>
      <c r="I34" s="57">
        <v>100</v>
      </c>
      <c r="J34" s="57">
        <v>100</v>
      </c>
      <c r="K34" s="57">
        <v>100</v>
      </c>
      <c r="L34" s="57">
        <v>100</v>
      </c>
      <c r="M34" s="57">
        <v>100</v>
      </c>
      <c r="N34" s="57">
        <v>100</v>
      </c>
      <c r="O34" s="57">
        <v>100</v>
      </c>
      <c r="P34" s="57">
        <v>100</v>
      </c>
      <c r="Q34" s="57">
        <f t="shared" si="8"/>
        <v>800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29" ht="12" outlineLevel="2">
      <c r="A35" s="15" t="s">
        <v>101</v>
      </c>
      <c r="B35" s="16" t="s">
        <v>148</v>
      </c>
      <c r="C35" s="50" t="s">
        <v>102</v>
      </c>
      <c r="D35" s="17" t="s">
        <v>16</v>
      </c>
      <c r="E35" s="57">
        <v>0</v>
      </c>
      <c r="F35" s="57">
        <v>0</v>
      </c>
      <c r="G35" s="57">
        <v>0</v>
      </c>
      <c r="H35" s="57">
        <v>0</v>
      </c>
      <c r="I35" s="57">
        <v>1105</v>
      </c>
      <c r="J35" s="57">
        <v>1105</v>
      </c>
      <c r="K35" s="57">
        <v>1105</v>
      </c>
      <c r="L35" s="57">
        <v>1605</v>
      </c>
      <c r="M35" s="57">
        <v>1605</v>
      </c>
      <c r="N35" s="57">
        <v>1605</v>
      </c>
      <c r="O35" s="57">
        <v>2605</v>
      </c>
      <c r="P35" s="57">
        <v>2605</v>
      </c>
      <c r="Q35" s="57">
        <f t="shared" si="8"/>
        <v>13340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</row>
    <row r="36" spans="1:29" ht="12" outlineLevel="2">
      <c r="A36" s="15" t="s">
        <v>101</v>
      </c>
      <c r="B36" s="16" t="s">
        <v>148</v>
      </c>
      <c r="C36" s="50" t="s">
        <v>102</v>
      </c>
      <c r="D36" s="17" t="s">
        <v>18</v>
      </c>
      <c r="E36" s="57">
        <v>0</v>
      </c>
      <c r="F36" s="57">
        <v>0</v>
      </c>
      <c r="G36" s="57">
        <v>0</v>
      </c>
      <c r="H36" s="57">
        <v>0</v>
      </c>
      <c r="I36" s="57">
        <v>175</v>
      </c>
      <c r="J36" s="57">
        <v>175</v>
      </c>
      <c r="K36" s="57">
        <v>175</v>
      </c>
      <c r="L36" s="57">
        <v>350</v>
      </c>
      <c r="M36" s="57">
        <v>350</v>
      </c>
      <c r="N36" s="57">
        <v>350</v>
      </c>
      <c r="O36" s="57">
        <v>500</v>
      </c>
      <c r="P36" s="57">
        <v>500</v>
      </c>
      <c r="Q36" s="57">
        <f t="shared" si="8"/>
        <v>2575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</row>
    <row r="37" spans="1:29" s="3" customFormat="1" ht="12" outlineLevel="1">
      <c r="A37" s="51" t="s">
        <v>58</v>
      </c>
      <c r="B37" s="52"/>
      <c r="C37" s="53" t="s">
        <v>102</v>
      </c>
      <c r="D37" s="53"/>
      <c r="E37" s="59">
        <f aca="true" t="shared" si="9" ref="E37:Q37">SUBTOTAL(9,E31:E36)</f>
        <v>6350</v>
      </c>
      <c r="F37" s="59">
        <f t="shared" si="9"/>
        <v>50</v>
      </c>
      <c r="G37" s="59">
        <f t="shared" si="9"/>
        <v>50</v>
      </c>
      <c r="H37" s="59">
        <f t="shared" si="9"/>
        <v>50</v>
      </c>
      <c r="I37" s="59">
        <f t="shared" si="9"/>
        <v>1430</v>
      </c>
      <c r="J37" s="59">
        <f t="shared" si="9"/>
        <v>1430</v>
      </c>
      <c r="K37" s="59">
        <f t="shared" si="9"/>
        <v>1430</v>
      </c>
      <c r="L37" s="59">
        <f t="shared" si="9"/>
        <v>2105</v>
      </c>
      <c r="M37" s="59">
        <f t="shared" si="9"/>
        <v>2105</v>
      </c>
      <c r="N37" s="59">
        <f t="shared" si="9"/>
        <v>2105</v>
      </c>
      <c r="O37" s="59">
        <f t="shared" si="9"/>
        <v>3255</v>
      </c>
      <c r="P37" s="59">
        <f t="shared" si="9"/>
        <v>3255</v>
      </c>
      <c r="Q37" s="59">
        <f t="shared" si="9"/>
        <v>23615</v>
      </c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  <row r="38" spans="1:29" ht="12" outlineLevel="2">
      <c r="A38" s="15" t="s">
        <v>30</v>
      </c>
      <c r="B38" s="16" t="s">
        <v>148</v>
      </c>
      <c r="C38" s="17" t="s">
        <v>31</v>
      </c>
      <c r="D38" s="17" t="s">
        <v>166</v>
      </c>
      <c r="E38" s="57">
        <v>50</v>
      </c>
      <c r="F38" s="57">
        <v>50</v>
      </c>
      <c r="G38" s="57">
        <v>50</v>
      </c>
      <c r="H38" s="57">
        <v>50</v>
      </c>
      <c r="I38" s="57">
        <v>50</v>
      </c>
      <c r="J38" s="57">
        <v>50</v>
      </c>
      <c r="K38" s="57">
        <v>50</v>
      </c>
      <c r="L38" s="57">
        <v>50</v>
      </c>
      <c r="M38" s="57">
        <v>50</v>
      </c>
      <c r="N38" s="57">
        <v>50</v>
      </c>
      <c r="O38" s="57">
        <v>50</v>
      </c>
      <c r="P38" s="57">
        <v>50</v>
      </c>
      <c r="Q38" s="57">
        <f>SUM(E38:P38)</f>
        <v>600</v>
      </c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</row>
    <row r="39" spans="1:29" ht="12" outlineLevel="2">
      <c r="A39" s="15" t="s">
        <v>30</v>
      </c>
      <c r="B39" s="16" t="s">
        <v>148</v>
      </c>
      <c r="C39" s="17" t="s">
        <v>31</v>
      </c>
      <c r="D39" s="17" t="s">
        <v>100</v>
      </c>
      <c r="E39" s="57">
        <v>20</v>
      </c>
      <c r="F39" s="57">
        <v>20</v>
      </c>
      <c r="G39" s="57">
        <v>20</v>
      </c>
      <c r="H39" s="57">
        <v>20</v>
      </c>
      <c r="I39" s="57">
        <v>65</v>
      </c>
      <c r="J39" s="57">
        <v>65</v>
      </c>
      <c r="K39" s="57">
        <v>65</v>
      </c>
      <c r="L39" s="57">
        <v>65</v>
      </c>
      <c r="M39" s="57">
        <v>65</v>
      </c>
      <c r="N39" s="57">
        <v>65</v>
      </c>
      <c r="O39" s="57">
        <v>65</v>
      </c>
      <c r="P39" s="57">
        <v>65</v>
      </c>
      <c r="Q39" s="57">
        <f>SUM(E39:P39)</f>
        <v>600</v>
      </c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</row>
    <row r="40" spans="1:29" ht="12" outlineLevel="2">
      <c r="A40" s="15" t="s">
        <v>30</v>
      </c>
      <c r="B40" s="16" t="s">
        <v>148</v>
      </c>
      <c r="C40" s="17" t="s">
        <v>31</v>
      </c>
      <c r="D40" s="17" t="s">
        <v>3</v>
      </c>
      <c r="E40" s="57">
        <v>50</v>
      </c>
      <c r="F40" s="57">
        <v>20</v>
      </c>
      <c r="G40" s="57">
        <v>20</v>
      </c>
      <c r="H40" s="57">
        <v>20</v>
      </c>
      <c r="I40" s="57">
        <v>20</v>
      </c>
      <c r="J40" s="57">
        <v>20</v>
      </c>
      <c r="K40" s="57">
        <v>20</v>
      </c>
      <c r="L40" s="57">
        <v>20</v>
      </c>
      <c r="M40" s="57">
        <v>20</v>
      </c>
      <c r="N40" s="57">
        <v>20</v>
      </c>
      <c r="O40" s="57">
        <v>20</v>
      </c>
      <c r="P40" s="57">
        <v>20</v>
      </c>
      <c r="Q40" s="57">
        <f>SUM(E40:P40)</f>
        <v>270</v>
      </c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</row>
    <row r="41" spans="1:29" s="3" customFormat="1" ht="12" outlineLevel="1">
      <c r="A41" s="51" t="s">
        <v>59</v>
      </c>
      <c r="B41" s="52"/>
      <c r="C41" s="53"/>
      <c r="D41" s="53"/>
      <c r="E41" s="59">
        <f aca="true" t="shared" si="10" ref="E41:Q41">SUBTOTAL(9,E38:E40)</f>
        <v>120</v>
      </c>
      <c r="F41" s="59">
        <f t="shared" si="10"/>
        <v>90</v>
      </c>
      <c r="G41" s="59">
        <f t="shared" si="10"/>
        <v>90</v>
      </c>
      <c r="H41" s="59">
        <f t="shared" si="10"/>
        <v>90</v>
      </c>
      <c r="I41" s="59">
        <f t="shared" si="10"/>
        <v>135</v>
      </c>
      <c r="J41" s="59">
        <f t="shared" si="10"/>
        <v>135</v>
      </c>
      <c r="K41" s="59">
        <f t="shared" si="10"/>
        <v>135</v>
      </c>
      <c r="L41" s="59">
        <f t="shared" si="10"/>
        <v>135</v>
      </c>
      <c r="M41" s="59">
        <f t="shared" si="10"/>
        <v>135</v>
      </c>
      <c r="N41" s="59">
        <f t="shared" si="10"/>
        <v>135</v>
      </c>
      <c r="O41" s="59">
        <f t="shared" si="10"/>
        <v>135</v>
      </c>
      <c r="P41" s="59">
        <f t="shared" si="10"/>
        <v>135</v>
      </c>
      <c r="Q41" s="59">
        <f t="shared" si="10"/>
        <v>1470</v>
      </c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29" ht="12" outlineLevel="2">
      <c r="A42" s="15" t="s">
        <v>193</v>
      </c>
      <c r="B42" s="16" t="s">
        <v>148</v>
      </c>
      <c r="C42" s="17" t="s">
        <v>194</v>
      </c>
      <c r="D42" s="17" t="s">
        <v>178</v>
      </c>
      <c r="E42" s="56">
        <v>3000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>
        <f>SUM(E42:P42)</f>
        <v>3000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 spans="1:29" ht="12" outlineLevel="2">
      <c r="A43" s="15" t="s">
        <v>193</v>
      </c>
      <c r="B43" s="16" t="s">
        <v>148</v>
      </c>
      <c r="C43" s="17" t="s">
        <v>194</v>
      </c>
      <c r="D43" s="17" t="s">
        <v>195</v>
      </c>
      <c r="E43" s="56">
        <v>200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>
        <f>SUM(E43:P43)</f>
        <v>200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 spans="1:29" s="3" customFormat="1" ht="12" outlineLevel="1">
      <c r="A44" s="51" t="s">
        <v>60</v>
      </c>
      <c r="B44" s="52"/>
      <c r="C44" s="53"/>
      <c r="D44" s="53"/>
      <c r="E44" s="59">
        <f aca="true" t="shared" si="11" ref="E44:Q44">SUBTOTAL(9,E42:E43)</f>
        <v>3200</v>
      </c>
      <c r="F44" s="59">
        <f t="shared" si="11"/>
        <v>0</v>
      </c>
      <c r="G44" s="59">
        <f t="shared" si="11"/>
        <v>0</v>
      </c>
      <c r="H44" s="59">
        <f t="shared" si="11"/>
        <v>0</v>
      </c>
      <c r="I44" s="59">
        <f t="shared" si="11"/>
        <v>0</v>
      </c>
      <c r="J44" s="59">
        <f t="shared" si="11"/>
        <v>0</v>
      </c>
      <c r="K44" s="59">
        <f t="shared" si="11"/>
        <v>0</v>
      </c>
      <c r="L44" s="59">
        <f t="shared" si="11"/>
        <v>0</v>
      </c>
      <c r="M44" s="59">
        <f t="shared" si="11"/>
        <v>0</v>
      </c>
      <c r="N44" s="59">
        <f t="shared" si="11"/>
        <v>0</v>
      </c>
      <c r="O44" s="59">
        <f t="shared" si="11"/>
        <v>0</v>
      </c>
      <c r="P44" s="59">
        <f t="shared" si="11"/>
        <v>0</v>
      </c>
      <c r="Q44" s="59">
        <f t="shared" si="11"/>
        <v>3200</v>
      </c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</row>
    <row r="45" spans="1:29" ht="12" outlineLevel="2">
      <c r="A45" s="15" t="s">
        <v>0</v>
      </c>
      <c r="B45" s="16" t="s">
        <v>148</v>
      </c>
      <c r="C45" s="17" t="s">
        <v>1</v>
      </c>
      <c r="D45" s="17" t="s">
        <v>2</v>
      </c>
      <c r="E45" s="57">
        <v>100</v>
      </c>
      <c r="F45" s="57">
        <v>50</v>
      </c>
      <c r="G45" s="57">
        <v>50</v>
      </c>
      <c r="H45" s="57">
        <v>50</v>
      </c>
      <c r="I45" s="57">
        <v>50</v>
      </c>
      <c r="J45" s="57">
        <v>50</v>
      </c>
      <c r="K45" s="57">
        <v>50</v>
      </c>
      <c r="L45" s="57">
        <v>50</v>
      </c>
      <c r="M45" s="57">
        <v>50</v>
      </c>
      <c r="N45" s="57">
        <v>50</v>
      </c>
      <c r="O45" s="57">
        <v>50</v>
      </c>
      <c r="P45" s="57">
        <v>50</v>
      </c>
      <c r="Q45" s="57">
        <f>SUM(E45:P45)</f>
        <v>650</v>
      </c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</row>
    <row r="46" spans="1:29" s="3" customFormat="1" ht="12" outlineLevel="1">
      <c r="A46" s="51" t="s">
        <v>61</v>
      </c>
      <c r="B46" s="52"/>
      <c r="C46" s="53"/>
      <c r="D46" s="53"/>
      <c r="E46" s="59">
        <f aca="true" t="shared" si="12" ref="E46:Q46">SUBTOTAL(9,E45:E45)</f>
        <v>100</v>
      </c>
      <c r="F46" s="59">
        <f t="shared" si="12"/>
        <v>50</v>
      </c>
      <c r="G46" s="59">
        <f t="shared" si="12"/>
        <v>50</v>
      </c>
      <c r="H46" s="59">
        <f t="shared" si="12"/>
        <v>50</v>
      </c>
      <c r="I46" s="59">
        <f t="shared" si="12"/>
        <v>50</v>
      </c>
      <c r="J46" s="59">
        <f t="shared" si="12"/>
        <v>50</v>
      </c>
      <c r="K46" s="59">
        <f t="shared" si="12"/>
        <v>50</v>
      </c>
      <c r="L46" s="59">
        <f t="shared" si="12"/>
        <v>50</v>
      </c>
      <c r="M46" s="59">
        <f t="shared" si="12"/>
        <v>50</v>
      </c>
      <c r="N46" s="59">
        <f t="shared" si="12"/>
        <v>50</v>
      </c>
      <c r="O46" s="59">
        <f t="shared" si="12"/>
        <v>50</v>
      </c>
      <c r="P46" s="59">
        <f t="shared" si="12"/>
        <v>50</v>
      </c>
      <c r="Q46" s="59">
        <f t="shared" si="12"/>
        <v>650</v>
      </c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</row>
    <row r="47" spans="1:29" ht="12" outlineLevel="2">
      <c r="A47" s="15" t="s">
        <v>4</v>
      </c>
      <c r="B47" s="16" t="s">
        <v>148</v>
      </c>
      <c r="C47" s="17" t="s">
        <v>5</v>
      </c>
      <c r="D47" s="17" t="s">
        <v>6</v>
      </c>
      <c r="E47" s="57"/>
      <c r="F47" s="57"/>
      <c r="G47" s="57">
        <v>200</v>
      </c>
      <c r="H47" s="57"/>
      <c r="I47" s="57"/>
      <c r="J47" s="57">
        <v>200</v>
      </c>
      <c r="K47" s="57"/>
      <c r="L47" s="57"/>
      <c r="M47" s="57">
        <v>200</v>
      </c>
      <c r="N47" s="57"/>
      <c r="O47" s="57"/>
      <c r="P47" s="57">
        <v>200</v>
      </c>
      <c r="Q47" s="57">
        <f>SUM(E47:P47)</f>
        <v>800</v>
      </c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</row>
    <row r="48" spans="1:29" s="3" customFormat="1" ht="12" outlineLevel="1">
      <c r="A48" s="51" t="s">
        <v>62</v>
      </c>
      <c r="B48" s="52"/>
      <c r="C48" s="53"/>
      <c r="D48" s="53"/>
      <c r="E48" s="59">
        <f aca="true" t="shared" si="13" ref="E48:Q48">SUBTOTAL(9,E47:E47)</f>
        <v>0</v>
      </c>
      <c r="F48" s="59">
        <f t="shared" si="13"/>
        <v>0</v>
      </c>
      <c r="G48" s="59">
        <f t="shared" si="13"/>
        <v>200</v>
      </c>
      <c r="H48" s="59">
        <f t="shared" si="13"/>
        <v>0</v>
      </c>
      <c r="I48" s="59">
        <f t="shared" si="13"/>
        <v>0</v>
      </c>
      <c r="J48" s="59">
        <f t="shared" si="13"/>
        <v>200</v>
      </c>
      <c r="K48" s="59">
        <f t="shared" si="13"/>
        <v>0</v>
      </c>
      <c r="L48" s="59">
        <f t="shared" si="13"/>
        <v>0</v>
      </c>
      <c r="M48" s="59">
        <f t="shared" si="13"/>
        <v>200</v>
      </c>
      <c r="N48" s="59">
        <f t="shared" si="13"/>
        <v>0</v>
      </c>
      <c r="O48" s="59">
        <f t="shared" si="13"/>
        <v>0</v>
      </c>
      <c r="P48" s="59">
        <f t="shared" si="13"/>
        <v>200</v>
      </c>
      <c r="Q48" s="59">
        <f t="shared" si="13"/>
        <v>800</v>
      </c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</row>
    <row r="49" spans="1:29" ht="12" outlineLevel="2">
      <c r="A49" s="15" t="s">
        <v>8</v>
      </c>
      <c r="B49" s="16" t="s">
        <v>148</v>
      </c>
      <c r="C49" s="17" t="s">
        <v>9</v>
      </c>
      <c r="D49" s="17" t="s">
        <v>10</v>
      </c>
      <c r="E49" s="57">
        <v>0</v>
      </c>
      <c r="F49" s="57">
        <v>0</v>
      </c>
      <c r="G49" s="57">
        <v>0</v>
      </c>
      <c r="H49" s="57">
        <v>0</v>
      </c>
      <c r="I49" s="57">
        <v>50</v>
      </c>
      <c r="J49" s="57">
        <v>50</v>
      </c>
      <c r="K49" s="57">
        <v>50</v>
      </c>
      <c r="L49" s="57">
        <v>50</v>
      </c>
      <c r="M49" s="57">
        <v>75</v>
      </c>
      <c r="N49" s="57">
        <v>75</v>
      </c>
      <c r="O49" s="57">
        <v>75</v>
      </c>
      <c r="P49" s="57">
        <v>100</v>
      </c>
      <c r="Q49" s="57">
        <f>SUM(E49:P49)</f>
        <v>525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</row>
    <row r="50" spans="1:29" ht="12" outlineLevel="2">
      <c r="A50" s="15" t="s">
        <v>8</v>
      </c>
      <c r="B50" s="16" t="s">
        <v>148</v>
      </c>
      <c r="C50" s="17" t="s">
        <v>9</v>
      </c>
      <c r="D50" s="17" t="s">
        <v>12</v>
      </c>
      <c r="E50" s="57"/>
      <c r="F50" s="57"/>
      <c r="G50" s="57"/>
      <c r="H50" s="57">
        <v>0</v>
      </c>
      <c r="I50" s="57">
        <v>200</v>
      </c>
      <c r="J50" s="57">
        <v>200</v>
      </c>
      <c r="K50" s="57">
        <v>200</v>
      </c>
      <c r="L50" s="57">
        <v>200</v>
      </c>
      <c r="M50" s="57">
        <v>200</v>
      </c>
      <c r="N50" s="57">
        <v>200</v>
      </c>
      <c r="O50" s="57">
        <v>200</v>
      </c>
      <c r="P50" s="57">
        <v>200</v>
      </c>
      <c r="Q50" s="57">
        <f>SUM(E50:P50)</f>
        <v>1600</v>
      </c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</row>
    <row r="51" spans="1:29" ht="12" outlineLevel="2">
      <c r="A51" s="15" t="s">
        <v>8</v>
      </c>
      <c r="B51" s="16" t="s">
        <v>148</v>
      </c>
      <c r="C51" s="50" t="s">
        <v>9</v>
      </c>
      <c r="D51" s="17" t="s">
        <v>21</v>
      </c>
      <c r="E51" s="57">
        <v>0</v>
      </c>
      <c r="F51" s="57">
        <v>0</v>
      </c>
      <c r="G51" s="57">
        <v>0</v>
      </c>
      <c r="H51" s="57">
        <v>0</v>
      </c>
      <c r="I51" s="57">
        <v>350</v>
      </c>
      <c r="J51" s="57">
        <v>350</v>
      </c>
      <c r="K51" s="57">
        <v>350</v>
      </c>
      <c r="L51" s="57">
        <v>750</v>
      </c>
      <c r="M51" s="57">
        <v>750</v>
      </c>
      <c r="N51" s="57">
        <v>750</v>
      </c>
      <c r="O51" s="57">
        <v>1500</v>
      </c>
      <c r="P51" s="57">
        <v>1500</v>
      </c>
      <c r="Q51" s="57">
        <f>SUM(E51:P51)</f>
        <v>6300</v>
      </c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</row>
    <row r="52" spans="1:29" s="3" customFormat="1" ht="12" outlineLevel="1">
      <c r="A52" s="51" t="s">
        <v>63</v>
      </c>
      <c r="B52" s="52"/>
      <c r="C52" s="58"/>
      <c r="D52" s="53"/>
      <c r="E52" s="59">
        <f aca="true" t="shared" si="14" ref="E52:Q52">SUBTOTAL(9,E49:E51)</f>
        <v>0</v>
      </c>
      <c r="F52" s="59">
        <f t="shared" si="14"/>
        <v>0</v>
      </c>
      <c r="G52" s="59">
        <f t="shared" si="14"/>
        <v>0</v>
      </c>
      <c r="H52" s="59">
        <f t="shared" si="14"/>
        <v>0</v>
      </c>
      <c r="I52" s="59">
        <f t="shared" si="14"/>
        <v>600</v>
      </c>
      <c r="J52" s="59">
        <f t="shared" si="14"/>
        <v>600</v>
      </c>
      <c r="K52" s="59">
        <f t="shared" si="14"/>
        <v>600</v>
      </c>
      <c r="L52" s="59">
        <f t="shared" si="14"/>
        <v>1000</v>
      </c>
      <c r="M52" s="59">
        <f t="shared" si="14"/>
        <v>1025</v>
      </c>
      <c r="N52" s="59">
        <f t="shared" si="14"/>
        <v>1025</v>
      </c>
      <c r="O52" s="59">
        <f t="shared" si="14"/>
        <v>1775</v>
      </c>
      <c r="P52" s="59">
        <f t="shared" si="14"/>
        <v>1800</v>
      </c>
      <c r="Q52" s="59">
        <f t="shared" si="14"/>
        <v>8425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ht="12" outlineLevel="2">
      <c r="A53" s="15" t="s">
        <v>114</v>
      </c>
      <c r="B53" s="16" t="s">
        <v>148</v>
      </c>
      <c r="C53" s="17" t="s">
        <v>88</v>
      </c>
      <c r="D53" s="17" t="s">
        <v>89</v>
      </c>
      <c r="E53" s="57">
        <v>200</v>
      </c>
      <c r="F53" s="57">
        <v>200</v>
      </c>
      <c r="G53" s="57">
        <v>200</v>
      </c>
      <c r="H53" s="57">
        <v>200</v>
      </c>
      <c r="I53" s="57">
        <v>200</v>
      </c>
      <c r="J53" s="57">
        <v>200</v>
      </c>
      <c r="K53" s="57">
        <v>200</v>
      </c>
      <c r="L53" s="57">
        <v>200</v>
      </c>
      <c r="M53" s="57">
        <v>200</v>
      </c>
      <c r="N53" s="57">
        <v>200</v>
      </c>
      <c r="O53" s="57">
        <v>200</v>
      </c>
      <c r="P53" s="57">
        <v>200</v>
      </c>
      <c r="Q53" s="57">
        <f>SUM(E53:P53)</f>
        <v>2400</v>
      </c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</row>
    <row r="54" spans="1:29" ht="12" outlineLevel="2">
      <c r="A54" s="15" t="s">
        <v>114</v>
      </c>
      <c r="B54" s="16" t="s">
        <v>148</v>
      </c>
      <c r="C54" s="17" t="s">
        <v>88</v>
      </c>
      <c r="D54" s="18" t="s">
        <v>90</v>
      </c>
      <c r="E54" s="57">
        <v>100</v>
      </c>
      <c r="F54" s="57">
        <v>100</v>
      </c>
      <c r="G54" s="57">
        <v>100</v>
      </c>
      <c r="H54" s="57">
        <v>100</v>
      </c>
      <c r="I54" s="57">
        <v>100</v>
      </c>
      <c r="J54" s="57">
        <v>100</v>
      </c>
      <c r="K54" s="57">
        <v>100</v>
      </c>
      <c r="L54" s="57">
        <v>100</v>
      </c>
      <c r="M54" s="57">
        <v>100</v>
      </c>
      <c r="N54" s="57">
        <v>100</v>
      </c>
      <c r="O54" s="57">
        <v>100</v>
      </c>
      <c r="P54" s="57">
        <v>100</v>
      </c>
      <c r="Q54" s="57">
        <f>SUM(E54:P54)</f>
        <v>1200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</row>
    <row r="55" spans="1:29" ht="12" outlineLevel="2">
      <c r="A55" s="15" t="s">
        <v>114</v>
      </c>
      <c r="B55" s="16" t="s">
        <v>148</v>
      </c>
      <c r="C55" s="17" t="s">
        <v>96</v>
      </c>
      <c r="D55" s="76" t="s">
        <v>97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</row>
    <row r="56" spans="1:29" s="3" customFormat="1" ht="12" outlineLevel="1">
      <c r="A56" s="51" t="s">
        <v>64</v>
      </c>
      <c r="B56" s="52"/>
      <c r="C56" s="53"/>
      <c r="D56" s="77"/>
      <c r="E56" s="59">
        <f aca="true" t="shared" si="15" ref="E56:Q56">SUBTOTAL(9,E53:E55)</f>
        <v>300</v>
      </c>
      <c r="F56" s="59">
        <f t="shared" si="15"/>
        <v>300</v>
      </c>
      <c r="G56" s="59">
        <f t="shared" si="15"/>
        <v>300</v>
      </c>
      <c r="H56" s="59">
        <f t="shared" si="15"/>
        <v>300</v>
      </c>
      <c r="I56" s="59">
        <f t="shared" si="15"/>
        <v>300</v>
      </c>
      <c r="J56" s="59">
        <f t="shared" si="15"/>
        <v>300</v>
      </c>
      <c r="K56" s="59">
        <f t="shared" si="15"/>
        <v>300</v>
      </c>
      <c r="L56" s="59">
        <f t="shared" si="15"/>
        <v>300</v>
      </c>
      <c r="M56" s="59">
        <f t="shared" si="15"/>
        <v>300</v>
      </c>
      <c r="N56" s="59">
        <f t="shared" si="15"/>
        <v>300</v>
      </c>
      <c r="O56" s="59">
        <f t="shared" si="15"/>
        <v>300</v>
      </c>
      <c r="P56" s="59">
        <f t="shared" si="15"/>
        <v>300</v>
      </c>
      <c r="Q56" s="59">
        <f t="shared" si="15"/>
        <v>3600</v>
      </c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</row>
    <row r="57" spans="1:29" ht="12" outlineLevel="2">
      <c r="A57" s="15" t="s">
        <v>129</v>
      </c>
      <c r="B57" s="16" t="s">
        <v>148</v>
      </c>
      <c r="C57" s="17" t="s">
        <v>130</v>
      </c>
      <c r="D57" s="17" t="s">
        <v>131</v>
      </c>
      <c r="E57" s="57">
        <v>75</v>
      </c>
      <c r="F57" s="57">
        <v>75</v>
      </c>
      <c r="G57" s="57">
        <v>75</v>
      </c>
      <c r="H57" s="57">
        <v>75</v>
      </c>
      <c r="I57" s="57">
        <v>75</v>
      </c>
      <c r="J57" s="57">
        <v>75</v>
      </c>
      <c r="K57" s="57">
        <v>75</v>
      </c>
      <c r="L57" s="57">
        <v>75</v>
      </c>
      <c r="M57" s="57">
        <v>75</v>
      </c>
      <c r="N57" s="57">
        <v>75</v>
      </c>
      <c r="O57" s="57">
        <v>75</v>
      </c>
      <c r="P57" s="57">
        <v>75</v>
      </c>
      <c r="Q57" s="57">
        <f>SUM(E57:P57)</f>
        <v>900</v>
      </c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</row>
    <row r="58" spans="1:29" s="3" customFormat="1" ht="12" outlineLevel="1">
      <c r="A58" s="51" t="s">
        <v>65</v>
      </c>
      <c r="B58" s="52"/>
      <c r="C58" s="53"/>
      <c r="D58" s="53"/>
      <c r="E58" s="59">
        <f aca="true" t="shared" si="16" ref="E58:Q58">SUBTOTAL(9,E57:E57)</f>
        <v>75</v>
      </c>
      <c r="F58" s="59">
        <f t="shared" si="16"/>
        <v>75</v>
      </c>
      <c r="G58" s="59">
        <f t="shared" si="16"/>
        <v>75</v>
      </c>
      <c r="H58" s="59">
        <f t="shared" si="16"/>
        <v>75</v>
      </c>
      <c r="I58" s="59">
        <f t="shared" si="16"/>
        <v>75</v>
      </c>
      <c r="J58" s="59">
        <f t="shared" si="16"/>
        <v>75</v>
      </c>
      <c r="K58" s="59">
        <f t="shared" si="16"/>
        <v>75</v>
      </c>
      <c r="L58" s="59">
        <f t="shared" si="16"/>
        <v>75</v>
      </c>
      <c r="M58" s="59">
        <f t="shared" si="16"/>
        <v>75</v>
      </c>
      <c r="N58" s="59">
        <f t="shared" si="16"/>
        <v>75</v>
      </c>
      <c r="O58" s="59">
        <f t="shared" si="16"/>
        <v>75</v>
      </c>
      <c r="P58" s="59">
        <f t="shared" si="16"/>
        <v>75</v>
      </c>
      <c r="Q58" s="59">
        <f t="shared" si="16"/>
        <v>900</v>
      </c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ht="12" outlineLevel="2">
      <c r="A59" s="15" t="s">
        <v>196</v>
      </c>
      <c r="B59" s="16" t="s">
        <v>148</v>
      </c>
      <c r="C59" s="17" t="s">
        <v>197</v>
      </c>
      <c r="D59" s="17" t="s">
        <v>198</v>
      </c>
      <c r="E59" s="56">
        <v>1000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>
        <f>SUM(E59:P59)</f>
        <v>1000</v>
      </c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</row>
    <row r="60" spans="1:29" ht="12" outlineLevel="2">
      <c r="A60" s="15" t="s">
        <v>196</v>
      </c>
      <c r="B60" s="16" t="s">
        <v>148</v>
      </c>
      <c r="C60" s="17" t="s">
        <v>197</v>
      </c>
      <c r="D60" s="17" t="s">
        <v>197</v>
      </c>
      <c r="E60" s="57"/>
      <c r="F60" s="57"/>
      <c r="G60" s="57">
        <v>200</v>
      </c>
      <c r="H60" s="57"/>
      <c r="I60" s="57"/>
      <c r="J60" s="57">
        <v>200</v>
      </c>
      <c r="K60" s="57"/>
      <c r="L60" s="57"/>
      <c r="M60" s="57">
        <v>200</v>
      </c>
      <c r="N60" s="57"/>
      <c r="O60" s="57"/>
      <c r="P60" s="57">
        <v>200</v>
      </c>
      <c r="Q60" s="57">
        <f>SUM(E60:P60)</f>
        <v>800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</row>
    <row r="61" spans="1:29" ht="12" outlineLevel="2">
      <c r="A61" s="15" t="s">
        <v>196</v>
      </c>
      <c r="B61" s="16" t="s">
        <v>148</v>
      </c>
      <c r="C61" s="17" t="s">
        <v>197</v>
      </c>
      <c r="D61" s="17" t="s">
        <v>22</v>
      </c>
      <c r="E61" s="57">
        <v>3000</v>
      </c>
      <c r="F61" s="57">
        <v>3000</v>
      </c>
      <c r="G61" s="57">
        <v>3000</v>
      </c>
      <c r="H61" s="57">
        <v>3000</v>
      </c>
      <c r="I61" s="57">
        <v>3000</v>
      </c>
      <c r="J61" s="57">
        <v>3000</v>
      </c>
      <c r="K61" s="57"/>
      <c r="L61" s="57"/>
      <c r="M61" s="57"/>
      <c r="N61" s="57"/>
      <c r="O61" s="57"/>
      <c r="P61" s="57"/>
      <c r="Q61" s="57">
        <f>SUM(E61:P61)</f>
        <v>18000</v>
      </c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</row>
    <row r="62" spans="1:29" s="3" customFormat="1" ht="12" outlineLevel="1">
      <c r="A62" s="51" t="s">
        <v>66</v>
      </c>
      <c r="B62" s="52"/>
      <c r="C62" s="53"/>
      <c r="D62" s="53"/>
      <c r="E62" s="59">
        <f aca="true" t="shared" si="17" ref="E62:Q62">SUBTOTAL(9,E59:E61)</f>
        <v>4000</v>
      </c>
      <c r="F62" s="59">
        <f t="shared" si="17"/>
        <v>3000</v>
      </c>
      <c r="G62" s="59">
        <f t="shared" si="17"/>
        <v>3200</v>
      </c>
      <c r="H62" s="59">
        <f t="shared" si="17"/>
        <v>3000</v>
      </c>
      <c r="I62" s="59">
        <f t="shared" si="17"/>
        <v>3000</v>
      </c>
      <c r="J62" s="59">
        <f t="shared" si="17"/>
        <v>3200</v>
      </c>
      <c r="K62" s="59">
        <f t="shared" si="17"/>
        <v>0</v>
      </c>
      <c r="L62" s="59">
        <f t="shared" si="17"/>
        <v>0</v>
      </c>
      <c r="M62" s="59">
        <f t="shared" si="17"/>
        <v>200</v>
      </c>
      <c r="N62" s="59">
        <f t="shared" si="17"/>
        <v>0</v>
      </c>
      <c r="O62" s="59">
        <f t="shared" si="17"/>
        <v>0</v>
      </c>
      <c r="P62" s="59">
        <f t="shared" si="17"/>
        <v>200</v>
      </c>
      <c r="Q62" s="59">
        <f t="shared" si="17"/>
        <v>19800</v>
      </c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</row>
    <row r="63" spans="1:29" ht="12" outlineLevel="2">
      <c r="A63" s="15" t="s">
        <v>212</v>
      </c>
      <c r="B63" s="16" t="s">
        <v>148</v>
      </c>
      <c r="C63" s="17" t="s">
        <v>213</v>
      </c>
      <c r="D63" s="17" t="s">
        <v>140</v>
      </c>
      <c r="E63" s="57">
        <v>100</v>
      </c>
      <c r="F63" s="57">
        <v>100</v>
      </c>
      <c r="G63" s="57">
        <v>100</v>
      </c>
      <c r="H63" s="57">
        <v>100</v>
      </c>
      <c r="I63" s="57">
        <v>100</v>
      </c>
      <c r="J63" s="57">
        <v>100</v>
      </c>
      <c r="K63" s="57">
        <v>100</v>
      </c>
      <c r="L63" s="57">
        <v>100</v>
      </c>
      <c r="M63" s="57">
        <v>100</v>
      </c>
      <c r="N63" s="57">
        <v>100</v>
      </c>
      <c r="O63" s="57">
        <v>100</v>
      </c>
      <c r="P63" s="57">
        <v>100</v>
      </c>
      <c r="Q63" s="57">
        <f>SUM(E63:P63)</f>
        <v>1200</v>
      </c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</row>
    <row r="64" spans="1:29" s="3" customFormat="1" ht="12" outlineLevel="1">
      <c r="A64" s="51" t="s">
        <v>67</v>
      </c>
      <c r="B64" s="52"/>
      <c r="C64" s="53"/>
      <c r="D64" s="53"/>
      <c r="E64" s="59">
        <f aca="true" t="shared" si="18" ref="E64:Q64">SUBTOTAL(9,E63:E63)</f>
        <v>100</v>
      </c>
      <c r="F64" s="59">
        <f t="shared" si="18"/>
        <v>100</v>
      </c>
      <c r="G64" s="59">
        <f t="shared" si="18"/>
        <v>100</v>
      </c>
      <c r="H64" s="59">
        <f t="shared" si="18"/>
        <v>100</v>
      </c>
      <c r="I64" s="59">
        <f t="shared" si="18"/>
        <v>100</v>
      </c>
      <c r="J64" s="59">
        <f t="shared" si="18"/>
        <v>100</v>
      </c>
      <c r="K64" s="59">
        <f t="shared" si="18"/>
        <v>100</v>
      </c>
      <c r="L64" s="59">
        <f t="shared" si="18"/>
        <v>100</v>
      </c>
      <c r="M64" s="59">
        <f t="shared" si="18"/>
        <v>100</v>
      </c>
      <c r="N64" s="59">
        <f t="shared" si="18"/>
        <v>100</v>
      </c>
      <c r="O64" s="59">
        <f t="shared" si="18"/>
        <v>100</v>
      </c>
      <c r="P64" s="59">
        <f t="shared" si="18"/>
        <v>100</v>
      </c>
      <c r="Q64" s="59">
        <f t="shared" si="18"/>
        <v>1200</v>
      </c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ht="12" outlineLevel="2">
      <c r="A65" s="15" t="s">
        <v>136</v>
      </c>
      <c r="B65" s="16" t="s">
        <v>148</v>
      </c>
      <c r="C65" s="17" t="s">
        <v>137</v>
      </c>
      <c r="D65" s="18" t="s">
        <v>138</v>
      </c>
      <c r="E65" s="57">
        <v>2000</v>
      </c>
      <c r="F65" s="57">
        <v>2000</v>
      </c>
      <c r="G65" s="57">
        <v>2000</v>
      </c>
      <c r="H65" s="57">
        <v>2000</v>
      </c>
      <c r="I65" s="57">
        <v>2000</v>
      </c>
      <c r="J65" s="57">
        <v>2000</v>
      </c>
      <c r="K65" s="57">
        <v>2000</v>
      </c>
      <c r="L65" s="57">
        <v>2000</v>
      </c>
      <c r="M65" s="57">
        <v>2000</v>
      </c>
      <c r="N65" s="57">
        <v>2000</v>
      </c>
      <c r="O65" s="57">
        <v>2000</v>
      </c>
      <c r="P65" s="57">
        <v>2000</v>
      </c>
      <c r="Q65" s="57">
        <f>SUM(E65:P65)</f>
        <v>24000</v>
      </c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</row>
    <row r="66" spans="1:29" ht="12" outlineLevel="2">
      <c r="A66" s="15" t="s">
        <v>136</v>
      </c>
      <c r="B66" s="16" t="s">
        <v>148</v>
      </c>
      <c r="C66" s="17" t="s">
        <v>137</v>
      </c>
      <c r="D66" s="17" t="s">
        <v>139</v>
      </c>
      <c r="E66" s="57">
        <v>0</v>
      </c>
      <c r="F66" s="57">
        <v>0</v>
      </c>
      <c r="G66" s="57">
        <v>250</v>
      </c>
      <c r="H66" s="57">
        <v>250</v>
      </c>
      <c r="I66" s="57">
        <v>250</v>
      </c>
      <c r="J66" s="57">
        <v>250</v>
      </c>
      <c r="K66" s="57">
        <v>250</v>
      </c>
      <c r="L66" s="57">
        <v>250</v>
      </c>
      <c r="M66" s="57">
        <v>250</v>
      </c>
      <c r="N66" s="57">
        <v>250</v>
      </c>
      <c r="O66" s="57">
        <v>250</v>
      </c>
      <c r="P66" s="57">
        <v>250</v>
      </c>
      <c r="Q66" s="57">
        <f>SUM(E66:P66)</f>
        <v>2500</v>
      </c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</row>
    <row r="67" spans="1:29" ht="12" outlineLevel="2">
      <c r="A67" s="15" t="s">
        <v>136</v>
      </c>
      <c r="B67" s="16" t="s">
        <v>148</v>
      </c>
      <c r="C67" s="17" t="s">
        <v>137</v>
      </c>
      <c r="D67" s="17" t="s">
        <v>141</v>
      </c>
      <c r="E67" s="57"/>
      <c r="F67" s="57"/>
      <c r="G67" s="57"/>
      <c r="H67" s="57">
        <v>150</v>
      </c>
      <c r="I67" s="57">
        <v>150</v>
      </c>
      <c r="J67" s="57">
        <v>150</v>
      </c>
      <c r="K67" s="57">
        <v>300</v>
      </c>
      <c r="L67" s="57">
        <v>300</v>
      </c>
      <c r="M67" s="57">
        <v>300</v>
      </c>
      <c r="N67" s="57">
        <v>600</v>
      </c>
      <c r="O67" s="57">
        <v>600</v>
      </c>
      <c r="P67" s="57">
        <v>600</v>
      </c>
      <c r="Q67" s="57">
        <f>SUM(E67:P67)</f>
        <v>3150</v>
      </c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</row>
    <row r="68" spans="1:29" s="3" customFormat="1" ht="12" outlineLevel="1">
      <c r="A68" s="51" t="s">
        <v>68</v>
      </c>
      <c r="B68" s="52"/>
      <c r="C68" s="53"/>
      <c r="D68" s="53"/>
      <c r="E68" s="59">
        <f aca="true" t="shared" si="19" ref="E68:Q68">SUBTOTAL(9,E65:E67)</f>
        <v>2000</v>
      </c>
      <c r="F68" s="59">
        <f t="shared" si="19"/>
        <v>2000</v>
      </c>
      <c r="G68" s="59">
        <f t="shared" si="19"/>
        <v>2250</v>
      </c>
      <c r="H68" s="59">
        <f t="shared" si="19"/>
        <v>2400</v>
      </c>
      <c r="I68" s="59">
        <f t="shared" si="19"/>
        <v>2400</v>
      </c>
      <c r="J68" s="59">
        <f t="shared" si="19"/>
        <v>2400</v>
      </c>
      <c r="K68" s="59">
        <f t="shared" si="19"/>
        <v>2550</v>
      </c>
      <c r="L68" s="59">
        <f t="shared" si="19"/>
        <v>2550</v>
      </c>
      <c r="M68" s="59">
        <f t="shared" si="19"/>
        <v>2550</v>
      </c>
      <c r="N68" s="59">
        <f t="shared" si="19"/>
        <v>2850</v>
      </c>
      <c r="O68" s="59">
        <f t="shared" si="19"/>
        <v>2850</v>
      </c>
      <c r="P68" s="59">
        <f t="shared" si="19"/>
        <v>2850</v>
      </c>
      <c r="Q68" s="59">
        <f t="shared" si="19"/>
        <v>29650</v>
      </c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</row>
    <row r="69" spans="1:29" ht="12" outlineLevel="2">
      <c r="A69" s="15" t="s">
        <v>208</v>
      </c>
      <c r="B69" s="16" t="s">
        <v>148</v>
      </c>
      <c r="C69" s="17" t="s">
        <v>209</v>
      </c>
      <c r="D69" s="17" t="s">
        <v>164</v>
      </c>
      <c r="E69" s="57">
        <v>200</v>
      </c>
      <c r="F69" s="57">
        <v>200</v>
      </c>
      <c r="G69" s="57">
        <v>200</v>
      </c>
      <c r="H69" s="57">
        <v>200</v>
      </c>
      <c r="I69" s="57">
        <v>200</v>
      </c>
      <c r="J69" s="57">
        <v>200</v>
      </c>
      <c r="K69" s="57">
        <v>200</v>
      </c>
      <c r="L69" s="57">
        <v>200</v>
      </c>
      <c r="M69" s="57">
        <v>200</v>
      </c>
      <c r="N69" s="57">
        <v>200</v>
      </c>
      <c r="O69" s="57">
        <v>200</v>
      </c>
      <c r="P69" s="57">
        <v>200</v>
      </c>
      <c r="Q69" s="57">
        <f>SUM(E69:P69)</f>
        <v>2400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</row>
    <row r="70" spans="1:29" ht="12" outlineLevel="2">
      <c r="A70" s="48" t="s">
        <v>210</v>
      </c>
      <c r="B70" s="49" t="s">
        <v>148</v>
      </c>
      <c r="C70" s="50" t="s">
        <v>211</v>
      </c>
      <c r="D70" s="17" t="s">
        <v>165</v>
      </c>
      <c r="E70" s="57">
        <v>100</v>
      </c>
      <c r="F70" s="57">
        <v>100</v>
      </c>
      <c r="G70" s="57">
        <v>100</v>
      </c>
      <c r="H70" s="57">
        <v>100</v>
      </c>
      <c r="I70" s="57">
        <v>100</v>
      </c>
      <c r="J70" s="57">
        <v>100</v>
      </c>
      <c r="K70" s="57">
        <v>100</v>
      </c>
      <c r="L70" s="57">
        <v>100</v>
      </c>
      <c r="M70" s="57">
        <v>100</v>
      </c>
      <c r="N70" s="57">
        <v>100</v>
      </c>
      <c r="O70" s="57">
        <v>100</v>
      </c>
      <c r="P70" s="57">
        <v>100</v>
      </c>
      <c r="Q70" s="57">
        <f>SUM(E70:P70)</f>
        <v>1200</v>
      </c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</row>
    <row r="71" spans="1:29" ht="12" outlineLevel="2">
      <c r="A71" s="15" t="s">
        <v>208</v>
      </c>
      <c r="B71" s="16" t="s">
        <v>148</v>
      </c>
      <c r="C71" s="17" t="s">
        <v>209</v>
      </c>
      <c r="D71" s="17" t="s">
        <v>99</v>
      </c>
      <c r="E71" s="57"/>
      <c r="F71" s="57"/>
      <c r="G71" s="57"/>
      <c r="H71" s="57">
        <v>200</v>
      </c>
      <c r="I71" s="57">
        <v>200</v>
      </c>
      <c r="J71" s="57">
        <v>200</v>
      </c>
      <c r="K71" s="57">
        <v>200</v>
      </c>
      <c r="L71" s="57">
        <v>200</v>
      </c>
      <c r="M71" s="57">
        <v>200</v>
      </c>
      <c r="N71" s="57">
        <v>200</v>
      </c>
      <c r="O71" s="57">
        <v>200</v>
      </c>
      <c r="P71" s="57">
        <v>200</v>
      </c>
      <c r="Q71" s="57">
        <f>SUM(E71:P71)</f>
        <v>1800</v>
      </c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</row>
    <row r="72" spans="1:29" s="3" customFormat="1" ht="12" outlineLevel="1">
      <c r="A72" s="51" t="s">
        <v>69</v>
      </c>
      <c r="B72" s="52"/>
      <c r="C72" s="53"/>
      <c r="D72" s="53"/>
      <c r="E72" s="59">
        <f aca="true" t="shared" si="20" ref="E72:Q72">SUBTOTAL(9,E69:E71)</f>
        <v>300</v>
      </c>
      <c r="F72" s="59">
        <f t="shared" si="20"/>
        <v>300</v>
      </c>
      <c r="G72" s="59">
        <f t="shared" si="20"/>
        <v>300</v>
      </c>
      <c r="H72" s="59">
        <f t="shared" si="20"/>
        <v>500</v>
      </c>
      <c r="I72" s="59">
        <f t="shared" si="20"/>
        <v>500</v>
      </c>
      <c r="J72" s="59">
        <f t="shared" si="20"/>
        <v>500</v>
      </c>
      <c r="K72" s="59">
        <f t="shared" si="20"/>
        <v>500</v>
      </c>
      <c r="L72" s="59">
        <f t="shared" si="20"/>
        <v>500</v>
      </c>
      <c r="M72" s="59">
        <f t="shared" si="20"/>
        <v>500</v>
      </c>
      <c r="N72" s="59">
        <f t="shared" si="20"/>
        <v>500</v>
      </c>
      <c r="O72" s="59">
        <f t="shared" si="20"/>
        <v>500</v>
      </c>
      <c r="P72" s="59">
        <f t="shared" si="20"/>
        <v>500</v>
      </c>
      <c r="Q72" s="59">
        <f t="shared" si="20"/>
        <v>5400</v>
      </c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2" outlineLevel="2">
      <c r="A73" s="15" t="s">
        <v>180</v>
      </c>
      <c r="B73" s="16" t="s">
        <v>148</v>
      </c>
      <c r="C73" s="17" t="s">
        <v>181</v>
      </c>
      <c r="D73" s="17" t="s">
        <v>179</v>
      </c>
      <c r="E73" s="56">
        <v>2700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>
        <f>SUM(E73:P73)</f>
        <v>2700</v>
      </c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</row>
    <row r="74" spans="1:29" ht="12" outlineLevel="2">
      <c r="A74" s="15" t="s">
        <v>180</v>
      </c>
      <c r="B74" s="16" t="s">
        <v>148</v>
      </c>
      <c r="C74" s="17" t="s">
        <v>181</v>
      </c>
      <c r="D74" s="17" t="s">
        <v>182</v>
      </c>
      <c r="E74" s="56">
        <v>600</v>
      </c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>
        <f>SUM(E74:P74)</f>
        <v>600</v>
      </c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</row>
    <row r="75" spans="1:29" ht="12" outlineLevel="2">
      <c r="A75" s="15" t="s">
        <v>180</v>
      </c>
      <c r="B75" s="16" t="s">
        <v>148</v>
      </c>
      <c r="C75" s="17" t="s">
        <v>46</v>
      </c>
      <c r="D75" s="17" t="s">
        <v>11</v>
      </c>
      <c r="E75" s="57">
        <v>150</v>
      </c>
      <c r="F75" s="57">
        <v>150</v>
      </c>
      <c r="G75" s="57">
        <v>250</v>
      </c>
      <c r="H75" s="57">
        <v>250</v>
      </c>
      <c r="I75" s="57">
        <v>250</v>
      </c>
      <c r="J75" s="57">
        <v>250</v>
      </c>
      <c r="K75" s="57">
        <v>250</v>
      </c>
      <c r="L75" s="57">
        <v>250</v>
      </c>
      <c r="M75" s="57">
        <v>250</v>
      </c>
      <c r="N75" s="57">
        <v>300</v>
      </c>
      <c r="O75" s="57">
        <v>300</v>
      </c>
      <c r="P75" s="57">
        <v>300</v>
      </c>
      <c r="Q75" s="57">
        <f>SUM(E75:P75)</f>
        <v>2950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</row>
    <row r="76" spans="1:29" s="3" customFormat="1" ht="12" outlineLevel="1">
      <c r="A76" s="51" t="s">
        <v>70</v>
      </c>
      <c r="B76" s="52"/>
      <c r="C76" s="53"/>
      <c r="D76" s="53"/>
      <c r="E76" s="59">
        <f aca="true" t="shared" si="21" ref="E76:Q76">SUBTOTAL(9,E73:E75)</f>
        <v>3450</v>
      </c>
      <c r="F76" s="59">
        <f t="shared" si="21"/>
        <v>150</v>
      </c>
      <c r="G76" s="59">
        <f t="shared" si="21"/>
        <v>250</v>
      </c>
      <c r="H76" s="59">
        <f t="shared" si="21"/>
        <v>250</v>
      </c>
      <c r="I76" s="59">
        <f t="shared" si="21"/>
        <v>250</v>
      </c>
      <c r="J76" s="59">
        <f t="shared" si="21"/>
        <v>250</v>
      </c>
      <c r="K76" s="59">
        <f t="shared" si="21"/>
        <v>250</v>
      </c>
      <c r="L76" s="59">
        <f t="shared" si="21"/>
        <v>250</v>
      </c>
      <c r="M76" s="59">
        <f t="shared" si="21"/>
        <v>250</v>
      </c>
      <c r="N76" s="59">
        <f t="shared" si="21"/>
        <v>300</v>
      </c>
      <c r="O76" s="59">
        <f t="shared" si="21"/>
        <v>300</v>
      </c>
      <c r="P76" s="59">
        <f t="shared" si="21"/>
        <v>300</v>
      </c>
      <c r="Q76" s="59">
        <f t="shared" si="21"/>
        <v>6250</v>
      </c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ht="12" outlineLevel="2">
      <c r="A77" s="15" t="s">
        <v>199</v>
      </c>
      <c r="B77" s="16" t="s">
        <v>148</v>
      </c>
      <c r="C77" s="17" t="s">
        <v>191</v>
      </c>
      <c r="D77" s="17" t="s">
        <v>192</v>
      </c>
      <c r="E77" s="56">
        <v>200</v>
      </c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>
        <f aca="true" t="shared" si="22" ref="Q77:Q83">SUM(E77:P77)</f>
        <v>200</v>
      </c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</row>
    <row r="78" spans="1:29" ht="12" outlineLevel="2">
      <c r="A78" s="15" t="s">
        <v>199</v>
      </c>
      <c r="B78" s="16" t="s">
        <v>148</v>
      </c>
      <c r="C78" s="17" t="s">
        <v>181</v>
      </c>
      <c r="D78" s="17" t="s">
        <v>200</v>
      </c>
      <c r="E78" s="56">
        <v>4000</v>
      </c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>
        <f t="shared" si="22"/>
        <v>4000</v>
      </c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</row>
    <row r="79" spans="1:29" ht="12" outlineLevel="2">
      <c r="A79" s="15" t="s">
        <v>199</v>
      </c>
      <c r="B79" s="16" t="s">
        <v>148</v>
      </c>
      <c r="C79" s="17" t="s">
        <v>181</v>
      </c>
      <c r="D79" s="17" t="s">
        <v>201</v>
      </c>
      <c r="E79" s="56">
        <v>2000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>
        <f t="shared" si="22"/>
        <v>2000</v>
      </c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</row>
    <row r="80" spans="1:29" ht="12" outlineLevel="2">
      <c r="A80" s="15" t="s">
        <v>199</v>
      </c>
      <c r="B80" s="16" t="s">
        <v>148</v>
      </c>
      <c r="C80" s="17" t="s">
        <v>181</v>
      </c>
      <c r="D80" s="17" t="s">
        <v>167</v>
      </c>
      <c r="E80" s="57">
        <v>200</v>
      </c>
      <c r="F80" s="57">
        <v>200</v>
      </c>
      <c r="G80" s="57">
        <v>200</v>
      </c>
      <c r="H80" s="57">
        <v>200</v>
      </c>
      <c r="I80" s="57">
        <v>200</v>
      </c>
      <c r="J80" s="57">
        <v>200</v>
      </c>
      <c r="K80" s="57">
        <v>200</v>
      </c>
      <c r="L80" s="57">
        <v>200</v>
      </c>
      <c r="M80" s="57">
        <v>200</v>
      </c>
      <c r="N80" s="57">
        <v>200</v>
      </c>
      <c r="O80" s="57">
        <v>200</v>
      </c>
      <c r="P80" s="57">
        <v>200</v>
      </c>
      <c r="Q80" s="57">
        <f t="shared" si="22"/>
        <v>2400</v>
      </c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</row>
    <row r="81" spans="1:29" ht="12" outlineLevel="2">
      <c r="A81" s="15" t="s">
        <v>199</v>
      </c>
      <c r="B81" s="16" t="s">
        <v>148</v>
      </c>
      <c r="C81" s="17" t="s">
        <v>181</v>
      </c>
      <c r="D81" s="76" t="s">
        <v>95</v>
      </c>
      <c r="E81" s="57">
        <v>400</v>
      </c>
      <c r="F81" s="57">
        <v>400</v>
      </c>
      <c r="G81" s="57">
        <v>400</v>
      </c>
      <c r="H81" s="57">
        <v>400</v>
      </c>
      <c r="I81" s="57">
        <v>400</v>
      </c>
      <c r="J81" s="57">
        <v>400</v>
      </c>
      <c r="K81" s="57">
        <v>400</v>
      </c>
      <c r="L81" s="57">
        <v>400</v>
      </c>
      <c r="M81" s="57">
        <v>400</v>
      </c>
      <c r="N81" s="57">
        <v>400</v>
      </c>
      <c r="O81" s="57">
        <v>400</v>
      </c>
      <c r="P81" s="57">
        <v>400</v>
      </c>
      <c r="Q81" s="57">
        <f t="shared" si="22"/>
        <v>4800</v>
      </c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</row>
    <row r="82" spans="1:29" ht="12" outlineLevel="2">
      <c r="A82" s="15" t="s">
        <v>199</v>
      </c>
      <c r="B82" s="16" t="s">
        <v>148</v>
      </c>
      <c r="C82" s="17" t="s">
        <v>181</v>
      </c>
      <c r="D82" s="17" t="s">
        <v>98</v>
      </c>
      <c r="E82" s="57">
        <v>200</v>
      </c>
      <c r="F82" s="57">
        <v>200</v>
      </c>
      <c r="G82" s="57">
        <v>200</v>
      </c>
      <c r="H82" s="57">
        <v>200</v>
      </c>
      <c r="I82" s="57">
        <v>200</v>
      </c>
      <c r="J82" s="57">
        <v>200</v>
      </c>
      <c r="K82" s="57">
        <v>200</v>
      </c>
      <c r="L82" s="57">
        <v>200</v>
      </c>
      <c r="M82" s="57">
        <v>200</v>
      </c>
      <c r="N82" s="57">
        <v>200</v>
      </c>
      <c r="O82" s="57">
        <v>200</v>
      </c>
      <c r="P82" s="57">
        <v>200</v>
      </c>
      <c r="Q82" s="57">
        <f t="shared" si="22"/>
        <v>2400</v>
      </c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</row>
    <row r="83" spans="1:29" ht="12" outlineLevel="2">
      <c r="A83" s="15" t="s">
        <v>199</v>
      </c>
      <c r="B83" s="16" t="s">
        <v>148</v>
      </c>
      <c r="C83" s="17" t="s">
        <v>181</v>
      </c>
      <c r="D83" s="17" t="s">
        <v>105</v>
      </c>
      <c r="E83" s="57">
        <v>500</v>
      </c>
      <c r="F83" s="57">
        <v>500</v>
      </c>
      <c r="G83" s="57">
        <v>500</v>
      </c>
      <c r="H83" s="57">
        <v>500</v>
      </c>
      <c r="I83" s="57">
        <v>500</v>
      </c>
      <c r="J83" s="57">
        <v>500</v>
      </c>
      <c r="K83" s="57">
        <v>500</v>
      </c>
      <c r="L83" s="57">
        <v>500</v>
      </c>
      <c r="M83" s="57">
        <v>500</v>
      </c>
      <c r="N83" s="57">
        <v>500</v>
      </c>
      <c r="O83" s="57">
        <v>500</v>
      </c>
      <c r="P83" s="57">
        <v>500</v>
      </c>
      <c r="Q83" s="57">
        <f t="shared" si="22"/>
        <v>6000</v>
      </c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</row>
    <row r="84" spans="1:29" s="3" customFormat="1" ht="12" outlineLevel="1">
      <c r="A84" s="51" t="s">
        <v>71</v>
      </c>
      <c r="B84" s="52"/>
      <c r="C84" s="53"/>
      <c r="D84" s="53"/>
      <c r="E84" s="59">
        <f aca="true" t="shared" si="23" ref="E84:Q84">SUBTOTAL(9,E77:E83)</f>
        <v>7500</v>
      </c>
      <c r="F84" s="59">
        <f t="shared" si="23"/>
        <v>1300</v>
      </c>
      <c r="G84" s="59">
        <f t="shared" si="23"/>
        <v>1300</v>
      </c>
      <c r="H84" s="59">
        <f t="shared" si="23"/>
        <v>1300</v>
      </c>
      <c r="I84" s="59">
        <f t="shared" si="23"/>
        <v>1300</v>
      </c>
      <c r="J84" s="59">
        <f t="shared" si="23"/>
        <v>1300</v>
      </c>
      <c r="K84" s="59">
        <f t="shared" si="23"/>
        <v>1300</v>
      </c>
      <c r="L84" s="59">
        <f t="shared" si="23"/>
        <v>1300</v>
      </c>
      <c r="M84" s="59">
        <f t="shared" si="23"/>
        <v>1300</v>
      </c>
      <c r="N84" s="59">
        <f t="shared" si="23"/>
        <v>1300</v>
      </c>
      <c r="O84" s="59">
        <f t="shared" si="23"/>
        <v>1300</v>
      </c>
      <c r="P84" s="59">
        <f t="shared" si="23"/>
        <v>1300</v>
      </c>
      <c r="Q84" s="59">
        <f t="shared" si="23"/>
        <v>21800</v>
      </c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</row>
    <row r="85" spans="1:29" ht="12" outlineLevel="2">
      <c r="A85" s="15" t="s">
        <v>187</v>
      </c>
      <c r="B85" s="16" t="s">
        <v>148</v>
      </c>
      <c r="C85" s="17" t="s">
        <v>188</v>
      </c>
      <c r="D85" s="17" t="s">
        <v>189</v>
      </c>
      <c r="E85" s="56">
        <v>1000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>
        <f>SUM(E85:P85)</f>
        <v>1000</v>
      </c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</row>
    <row r="86" spans="1:29" s="3" customFormat="1" ht="12" outlineLevel="1">
      <c r="A86" s="51" t="s">
        <v>72</v>
      </c>
      <c r="B86" s="52"/>
      <c r="C86" s="53"/>
      <c r="D86" s="53"/>
      <c r="E86" s="59">
        <f aca="true" t="shared" si="24" ref="E86:Q86">SUBTOTAL(9,E85:E85)</f>
        <v>1000</v>
      </c>
      <c r="F86" s="59">
        <f t="shared" si="24"/>
        <v>0</v>
      </c>
      <c r="G86" s="59">
        <f t="shared" si="24"/>
        <v>0</v>
      </c>
      <c r="H86" s="59">
        <f t="shared" si="24"/>
        <v>0</v>
      </c>
      <c r="I86" s="59">
        <f t="shared" si="24"/>
        <v>0</v>
      </c>
      <c r="J86" s="59">
        <f t="shared" si="24"/>
        <v>0</v>
      </c>
      <c r="K86" s="59">
        <f t="shared" si="24"/>
        <v>0</v>
      </c>
      <c r="L86" s="59">
        <f t="shared" si="24"/>
        <v>0</v>
      </c>
      <c r="M86" s="59">
        <f t="shared" si="24"/>
        <v>0</v>
      </c>
      <c r="N86" s="59">
        <f t="shared" si="24"/>
        <v>0</v>
      </c>
      <c r="O86" s="59">
        <f t="shared" si="24"/>
        <v>0</v>
      </c>
      <c r="P86" s="59">
        <f t="shared" si="24"/>
        <v>0</v>
      </c>
      <c r="Q86" s="59">
        <f t="shared" si="24"/>
        <v>1000</v>
      </c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</row>
    <row r="87" spans="1:29" ht="12" outlineLevel="2">
      <c r="A87" s="15" t="s">
        <v>184</v>
      </c>
      <c r="B87" s="16" t="s">
        <v>148</v>
      </c>
      <c r="C87" s="17" t="s">
        <v>185</v>
      </c>
      <c r="D87" s="8" t="s">
        <v>186</v>
      </c>
      <c r="E87" s="56">
        <f aca="true" t="shared" si="25" ref="E87:P87">4200/12</f>
        <v>350</v>
      </c>
      <c r="F87" s="56">
        <f t="shared" si="25"/>
        <v>350</v>
      </c>
      <c r="G87" s="56">
        <f t="shared" si="25"/>
        <v>350</v>
      </c>
      <c r="H87" s="56">
        <f t="shared" si="25"/>
        <v>350</v>
      </c>
      <c r="I87" s="56">
        <f t="shared" si="25"/>
        <v>350</v>
      </c>
      <c r="J87" s="56">
        <f t="shared" si="25"/>
        <v>350</v>
      </c>
      <c r="K87" s="56">
        <f t="shared" si="25"/>
        <v>350</v>
      </c>
      <c r="L87" s="56">
        <f t="shared" si="25"/>
        <v>350</v>
      </c>
      <c r="M87" s="56">
        <f t="shared" si="25"/>
        <v>350</v>
      </c>
      <c r="N87" s="56">
        <f t="shared" si="25"/>
        <v>350</v>
      </c>
      <c r="O87" s="56">
        <f t="shared" si="25"/>
        <v>350</v>
      </c>
      <c r="P87" s="56">
        <f t="shared" si="25"/>
        <v>350</v>
      </c>
      <c r="Q87" s="57">
        <f>SUM(E87:P87)</f>
        <v>4200</v>
      </c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</row>
    <row r="88" spans="1:29" s="3" customFormat="1" ht="12" outlineLevel="1">
      <c r="A88" s="51" t="s">
        <v>73</v>
      </c>
      <c r="B88" s="52"/>
      <c r="C88" s="53"/>
      <c r="D88" s="53"/>
      <c r="E88" s="59">
        <f aca="true" t="shared" si="26" ref="E88:Q88">SUBTOTAL(9,E87:E87)</f>
        <v>350</v>
      </c>
      <c r="F88" s="59">
        <f t="shared" si="26"/>
        <v>350</v>
      </c>
      <c r="G88" s="59">
        <f t="shared" si="26"/>
        <v>350</v>
      </c>
      <c r="H88" s="59">
        <f t="shared" si="26"/>
        <v>350</v>
      </c>
      <c r="I88" s="59">
        <f t="shared" si="26"/>
        <v>350</v>
      </c>
      <c r="J88" s="59">
        <f t="shared" si="26"/>
        <v>350</v>
      </c>
      <c r="K88" s="59">
        <f t="shared" si="26"/>
        <v>350</v>
      </c>
      <c r="L88" s="59">
        <f t="shared" si="26"/>
        <v>350</v>
      </c>
      <c r="M88" s="59">
        <f t="shared" si="26"/>
        <v>350</v>
      </c>
      <c r="N88" s="59">
        <f t="shared" si="26"/>
        <v>350</v>
      </c>
      <c r="O88" s="59">
        <f t="shared" si="26"/>
        <v>350</v>
      </c>
      <c r="P88" s="59">
        <f t="shared" si="26"/>
        <v>350</v>
      </c>
      <c r="Q88" s="59">
        <f t="shared" si="26"/>
        <v>4200</v>
      </c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1:29" ht="12" outlineLevel="2">
      <c r="A89" s="15" t="s">
        <v>15</v>
      </c>
      <c r="B89" s="16" t="s">
        <v>148</v>
      </c>
      <c r="C89" s="17" t="s">
        <v>17</v>
      </c>
      <c r="D89" s="17" t="s">
        <v>19</v>
      </c>
      <c r="E89" s="57">
        <v>0</v>
      </c>
      <c r="F89" s="57">
        <v>0</v>
      </c>
      <c r="G89" s="57">
        <v>0</v>
      </c>
      <c r="H89" s="57">
        <v>0</v>
      </c>
      <c r="I89" s="57">
        <v>100</v>
      </c>
      <c r="J89" s="57">
        <v>100</v>
      </c>
      <c r="K89" s="57">
        <v>100</v>
      </c>
      <c r="L89" s="57">
        <v>200</v>
      </c>
      <c r="M89" s="57">
        <v>200</v>
      </c>
      <c r="N89" s="57">
        <v>200</v>
      </c>
      <c r="O89" s="57">
        <v>400</v>
      </c>
      <c r="P89" s="57">
        <v>400</v>
      </c>
      <c r="Q89" s="57">
        <f>SUM(E89:P89)</f>
        <v>1700</v>
      </c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</row>
    <row r="90" spans="1:29" ht="12" outlineLevel="2">
      <c r="A90" s="15" t="s">
        <v>15</v>
      </c>
      <c r="B90" s="16" t="s">
        <v>148</v>
      </c>
      <c r="C90" s="17" t="s">
        <v>17</v>
      </c>
      <c r="D90" s="17" t="s">
        <v>20</v>
      </c>
      <c r="E90" s="57">
        <v>0</v>
      </c>
      <c r="F90" s="57">
        <v>0</v>
      </c>
      <c r="G90" s="57">
        <v>0</v>
      </c>
      <c r="H90" s="57">
        <v>0</v>
      </c>
      <c r="I90" s="57">
        <v>60</v>
      </c>
      <c r="J90" s="57">
        <v>60</v>
      </c>
      <c r="K90" s="57">
        <v>90</v>
      </c>
      <c r="L90" s="57">
        <v>90</v>
      </c>
      <c r="M90" s="57">
        <v>90</v>
      </c>
      <c r="N90" s="57">
        <v>120</v>
      </c>
      <c r="O90" s="57">
        <v>120</v>
      </c>
      <c r="P90" s="57">
        <v>120</v>
      </c>
      <c r="Q90" s="57">
        <f>SUM(E90:P90)</f>
        <v>750</v>
      </c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</row>
    <row r="91" spans="1:29" s="3" customFormat="1" ht="12" outlineLevel="1">
      <c r="A91" s="51" t="s">
        <v>74</v>
      </c>
      <c r="B91" s="52"/>
      <c r="C91" s="53"/>
      <c r="D91" s="53"/>
      <c r="E91" s="59">
        <f aca="true" t="shared" si="27" ref="E91:Q91">SUBTOTAL(9,E89:E90)</f>
        <v>0</v>
      </c>
      <c r="F91" s="59">
        <f t="shared" si="27"/>
        <v>0</v>
      </c>
      <c r="G91" s="59">
        <f t="shared" si="27"/>
        <v>0</v>
      </c>
      <c r="H91" s="59">
        <f t="shared" si="27"/>
        <v>0</v>
      </c>
      <c r="I91" s="59">
        <f t="shared" si="27"/>
        <v>160</v>
      </c>
      <c r="J91" s="59">
        <f t="shared" si="27"/>
        <v>160</v>
      </c>
      <c r="K91" s="59">
        <f t="shared" si="27"/>
        <v>190</v>
      </c>
      <c r="L91" s="59">
        <f t="shared" si="27"/>
        <v>290</v>
      </c>
      <c r="M91" s="59">
        <f t="shared" si="27"/>
        <v>290</v>
      </c>
      <c r="N91" s="59">
        <f t="shared" si="27"/>
        <v>320</v>
      </c>
      <c r="O91" s="59">
        <f t="shared" si="27"/>
        <v>520</v>
      </c>
      <c r="P91" s="59">
        <f t="shared" si="27"/>
        <v>520</v>
      </c>
      <c r="Q91" s="59">
        <f t="shared" si="27"/>
        <v>2450</v>
      </c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</row>
    <row r="92" spans="1:29" s="62" customFormat="1" ht="12">
      <c r="A92" s="60" t="s">
        <v>77</v>
      </c>
      <c r="B92" s="61"/>
      <c r="C92" s="58"/>
      <c r="D92" s="58"/>
      <c r="E92" s="79">
        <f aca="true" t="shared" si="28" ref="E92:Q92">SUBTOTAL(9,E11:E91)</f>
        <v>45045</v>
      </c>
      <c r="F92" s="79">
        <f t="shared" si="28"/>
        <v>9965</v>
      </c>
      <c r="G92" s="79">
        <f t="shared" si="28"/>
        <v>10715</v>
      </c>
      <c r="H92" s="79">
        <f t="shared" si="28"/>
        <v>11135</v>
      </c>
      <c r="I92" s="79">
        <f t="shared" si="28"/>
        <v>13720</v>
      </c>
      <c r="J92" s="79">
        <f t="shared" si="28"/>
        <v>14270</v>
      </c>
      <c r="K92" s="79">
        <f t="shared" si="28"/>
        <v>11300</v>
      </c>
      <c r="L92" s="79">
        <f t="shared" si="28"/>
        <v>12475</v>
      </c>
      <c r="M92" s="79">
        <f t="shared" si="28"/>
        <v>12900</v>
      </c>
      <c r="N92" s="79">
        <f t="shared" si="28"/>
        <v>13080</v>
      </c>
      <c r="O92" s="79">
        <f t="shared" si="28"/>
        <v>15180</v>
      </c>
      <c r="P92" s="79">
        <f t="shared" si="28"/>
        <v>15605</v>
      </c>
      <c r="Q92" s="79">
        <f t="shared" si="28"/>
        <v>185390</v>
      </c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spans="1:29" s="17" customFormat="1" ht="12">
      <c r="A93" s="48"/>
      <c r="B93" s="49"/>
      <c r="C93" s="50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</row>
    <row r="94" spans="1:29" s="17" customFormat="1" ht="12">
      <c r="A94" s="48"/>
      <c r="B94" s="49"/>
      <c r="C94" s="50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</row>
    <row r="95" spans="1:29" s="17" customFormat="1" ht="12">
      <c r="A95" s="72" t="s">
        <v>150</v>
      </c>
      <c r="B95" s="74"/>
      <c r="C95" s="73"/>
      <c r="D95" s="1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</row>
    <row r="96" spans="1:29" ht="12">
      <c r="A96" s="1" t="s">
        <v>39</v>
      </c>
      <c r="B96" s="9" t="s">
        <v>150</v>
      </c>
      <c r="C96" t="s">
        <v>40</v>
      </c>
      <c r="D96" s="4" t="s">
        <v>41</v>
      </c>
      <c r="E96" s="57">
        <v>2500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>
        <f>SUM(E96:P96)</f>
        <v>2500</v>
      </c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</row>
    <row r="97" spans="1:29" ht="12">
      <c r="A97" s="1" t="s">
        <v>42</v>
      </c>
      <c r="B97" s="9" t="s">
        <v>150</v>
      </c>
      <c r="C97" t="s">
        <v>43</v>
      </c>
      <c r="D97" s="4" t="s">
        <v>43</v>
      </c>
      <c r="E97" s="57"/>
      <c r="F97" s="54"/>
      <c r="G97" s="54"/>
      <c r="H97" s="54"/>
      <c r="I97" s="54">
        <v>4000</v>
      </c>
      <c r="J97" s="54"/>
      <c r="K97" s="54"/>
      <c r="L97" s="54"/>
      <c r="M97" s="54"/>
      <c r="N97" s="54"/>
      <c r="O97" s="54"/>
      <c r="P97" s="54"/>
      <c r="Q97" s="54">
        <f>SUM(E97:P97)</f>
        <v>4000</v>
      </c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</row>
    <row r="98" spans="1:29" s="62" customFormat="1" ht="12">
      <c r="A98" s="64" t="s">
        <v>76</v>
      </c>
      <c r="B98" s="65"/>
      <c r="E98" s="79">
        <f>SUM(E96:E97)</f>
        <v>2500</v>
      </c>
      <c r="F98" s="80">
        <f aca="true" t="shared" si="29" ref="F98:Q98">SUM(F96:F97)</f>
        <v>0</v>
      </c>
      <c r="G98" s="80">
        <f t="shared" si="29"/>
        <v>0</v>
      </c>
      <c r="H98" s="80">
        <f t="shared" si="29"/>
        <v>0</v>
      </c>
      <c r="I98" s="80">
        <f t="shared" si="29"/>
        <v>4000</v>
      </c>
      <c r="J98" s="80">
        <f t="shared" si="29"/>
        <v>0</v>
      </c>
      <c r="K98" s="80">
        <f t="shared" si="29"/>
        <v>0</v>
      </c>
      <c r="L98" s="80">
        <f t="shared" si="29"/>
        <v>0</v>
      </c>
      <c r="M98" s="80">
        <f t="shared" si="29"/>
        <v>0</v>
      </c>
      <c r="N98" s="80">
        <f t="shared" si="29"/>
        <v>0</v>
      </c>
      <c r="O98" s="80">
        <f t="shared" si="29"/>
        <v>0</v>
      </c>
      <c r="P98" s="80">
        <f t="shared" si="29"/>
        <v>0</v>
      </c>
      <c r="Q98" s="80">
        <f t="shared" si="29"/>
        <v>6500</v>
      </c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4:29" ht="12">
      <c r="D99" s="4"/>
      <c r="E99" s="57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</row>
    <row r="100" spans="1:29" ht="12">
      <c r="A100" s="72" t="s">
        <v>51</v>
      </c>
      <c r="B100" s="12"/>
      <c r="C100" s="13"/>
      <c r="D100" s="14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</row>
    <row r="101" spans="1:29" ht="12">
      <c r="A101" s="1" t="s">
        <v>24</v>
      </c>
      <c r="B101" s="9" t="s">
        <v>149</v>
      </c>
      <c r="C101" t="s">
        <v>25</v>
      </c>
      <c r="D101" s="4" t="s">
        <v>26</v>
      </c>
      <c r="E101" s="57">
        <v>1000</v>
      </c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>
        <f>SUM(E101:P101)</f>
        <v>1000</v>
      </c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</row>
    <row r="102" spans="1:29" ht="12">
      <c r="A102" s="1" t="s">
        <v>120</v>
      </c>
      <c r="B102" s="9" t="s">
        <v>149</v>
      </c>
      <c r="C102" t="s">
        <v>121</v>
      </c>
      <c r="D102" t="s">
        <v>122</v>
      </c>
      <c r="E102" s="57">
        <v>0</v>
      </c>
      <c r="F102" s="54"/>
      <c r="G102" s="54"/>
      <c r="H102" s="54">
        <v>900</v>
      </c>
      <c r="I102" s="54"/>
      <c r="J102" s="54"/>
      <c r="K102" s="54"/>
      <c r="L102" s="54"/>
      <c r="M102" s="54"/>
      <c r="N102" s="54"/>
      <c r="O102" s="54"/>
      <c r="P102" s="54"/>
      <c r="Q102" s="54">
        <f aca="true" t="shared" si="30" ref="Q102:Q112">SUM(E102:P102)</f>
        <v>900</v>
      </c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</row>
    <row r="103" spans="1:29" ht="12">
      <c r="A103" s="1" t="s">
        <v>117</v>
      </c>
      <c r="B103" s="9" t="s">
        <v>149</v>
      </c>
      <c r="C103" t="s">
        <v>118</v>
      </c>
      <c r="D103" t="s">
        <v>119</v>
      </c>
      <c r="E103" s="57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>
        <f t="shared" si="30"/>
        <v>0</v>
      </c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</row>
    <row r="104" spans="1:29" ht="12">
      <c r="A104" s="1" t="s">
        <v>123</v>
      </c>
      <c r="B104" s="9" t="s">
        <v>149</v>
      </c>
      <c r="C104" t="s">
        <v>124</v>
      </c>
      <c r="D104" t="s">
        <v>125</v>
      </c>
      <c r="E104" s="57">
        <v>50</v>
      </c>
      <c r="F104" s="54">
        <v>50</v>
      </c>
      <c r="G104" s="54">
        <v>50</v>
      </c>
      <c r="H104" s="54">
        <v>50</v>
      </c>
      <c r="I104" s="54">
        <v>50</v>
      </c>
      <c r="J104" s="54">
        <v>50</v>
      </c>
      <c r="K104" s="54">
        <v>50</v>
      </c>
      <c r="L104" s="54">
        <v>50</v>
      </c>
      <c r="M104" s="54">
        <v>50</v>
      </c>
      <c r="N104" s="54">
        <v>50</v>
      </c>
      <c r="O104" s="54">
        <v>50</v>
      </c>
      <c r="P104" s="54">
        <v>50</v>
      </c>
      <c r="Q104" s="54">
        <f t="shared" si="30"/>
        <v>600</v>
      </c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</row>
    <row r="105" spans="1:29" ht="12">
      <c r="A105" s="1" t="s">
        <v>126</v>
      </c>
      <c r="B105" s="9" t="s">
        <v>149</v>
      </c>
      <c r="C105" t="s">
        <v>127</v>
      </c>
      <c r="D105" t="s">
        <v>128</v>
      </c>
      <c r="E105" s="57">
        <v>250</v>
      </c>
      <c r="F105" s="54">
        <v>250</v>
      </c>
      <c r="G105" s="54">
        <v>250</v>
      </c>
      <c r="H105" s="54">
        <v>250</v>
      </c>
      <c r="I105" s="54">
        <v>250</v>
      </c>
      <c r="J105" s="54">
        <v>250</v>
      </c>
      <c r="K105" s="54">
        <v>250</v>
      </c>
      <c r="L105" s="54">
        <v>250</v>
      </c>
      <c r="M105" s="54">
        <v>250</v>
      </c>
      <c r="N105" s="54">
        <v>250</v>
      </c>
      <c r="O105" s="54">
        <v>250</v>
      </c>
      <c r="P105" s="54">
        <v>250</v>
      </c>
      <c r="Q105" s="54">
        <f t="shared" si="30"/>
        <v>3000</v>
      </c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</row>
    <row r="106" spans="1:29" ht="12">
      <c r="A106" s="1" t="s">
        <v>30</v>
      </c>
      <c r="B106" s="9" t="s">
        <v>149</v>
      </c>
      <c r="C106" t="s">
        <v>31</v>
      </c>
      <c r="D106" t="s">
        <v>168</v>
      </c>
      <c r="E106" s="57">
        <v>50</v>
      </c>
      <c r="F106" s="54">
        <v>50</v>
      </c>
      <c r="G106" s="54">
        <v>50</v>
      </c>
      <c r="H106" s="54">
        <v>50</v>
      </c>
      <c r="I106" s="54">
        <v>50</v>
      </c>
      <c r="J106" s="54">
        <v>50</v>
      </c>
      <c r="K106" s="54">
        <v>50</v>
      </c>
      <c r="L106" s="54">
        <v>50</v>
      </c>
      <c r="M106" s="54">
        <v>50</v>
      </c>
      <c r="N106" s="54">
        <v>50</v>
      </c>
      <c r="O106" s="54">
        <v>50</v>
      </c>
      <c r="P106" s="54">
        <v>50</v>
      </c>
      <c r="Q106" s="54">
        <f t="shared" si="30"/>
        <v>600</v>
      </c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</row>
    <row r="107" spans="1:29" ht="12">
      <c r="A107" s="1" t="s">
        <v>193</v>
      </c>
      <c r="B107" s="9" t="s">
        <v>149</v>
      </c>
      <c r="C107" t="s">
        <v>37</v>
      </c>
      <c r="D107" s="4" t="s">
        <v>38</v>
      </c>
      <c r="E107" s="57">
        <v>3500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>
        <f t="shared" si="30"/>
        <v>3500</v>
      </c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</row>
    <row r="108" spans="1:29" ht="12">
      <c r="A108" s="15" t="s">
        <v>193</v>
      </c>
      <c r="B108" s="16" t="s">
        <v>149</v>
      </c>
      <c r="C108" s="17" t="s">
        <v>151</v>
      </c>
      <c r="D108" t="s">
        <v>132</v>
      </c>
      <c r="E108" s="57">
        <v>600</v>
      </c>
      <c r="F108" s="54">
        <v>600</v>
      </c>
      <c r="G108" s="54">
        <v>600</v>
      </c>
      <c r="H108" s="54">
        <v>600</v>
      </c>
      <c r="I108" s="54">
        <v>600</v>
      </c>
      <c r="J108" s="54">
        <v>600</v>
      </c>
      <c r="K108" s="54">
        <v>600</v>
      </c>
      <c r="L108" s="54">
        <v>600</v>
      </c>
      <c r="M108" s="54">
        <v>600</v>
      </c>
      <c r="N108" s="54">
        <v>600</v>
      </c>
      <c r="O108" s="54">
        <v>600</v>
      </c>
      <c r="P108" s="54">
        <v>600</v>
      </c>
      <c r="Q108" s="54">
        <f t="shared" si="30"/>
        <v>7200</v>
      </c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</row>
    <row r="109" spans="1:29" ht="12">
      <c r="A109" s="1" t="s">
        <v>114</v>
      </c>
      <c r="B109" s="9" t="s">
        <v>149</v>
      </c>
      <c r="C109" t="s">
        <v>115</v>
      </c>
      <c r="D109" s="4" t="s">
        <v>116</v>
      </c>
      <c r="E109" s="57">
        <v>200</v>
      </c>
      <c r="F109" s="54">
        <v>200</v>
      </c>
      <c r="G109" s="54">
        <v>200</v>
      </c>
      <c r="H109" s="54">
        <v>200</v>
      </c>
      <c r="I109" s="54">
        <v>200</v>
      </c>
      <c r="J109" s="54">
        <v>200</v>
      </c>
      <c r="K109" s="54">
        <v>200</v>
      </c>
      <c r="L109" s="54">
        <v>200</v>
      </c>
      <c r="M109" s="54">
        <v>200</v>
      </c>
      <c r="N109" s="54">
        <v>200</v>
      </c>
      <c r="O109" s="54">
        <v>200</v>
      </c>
      <c r="P109" s="54">
        <v>200</v>
      </c>
      <c r="Q109" s="54">
        <f t="shared" si="30"/>
        <v>2400</v>
      </c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</row>
    <row r="110" spans="1:29" ht="12">
      <c r="A110" s="1" t="s">
        <v>48</v>
      </c>
      <c r="B110" s="9" t="s">
        <v>149</v>
      </c>
      <c r="C110" t="s">
        <v>49</v>
      </c>
      <c r="D110" s="4" t="s">
        <v>50</v>
      </c>
      <c r="E110" s="57">
        <v>250</v>
      </c>
      <c r="F110" s="54">
        <v>100</v>
      </c>
      <c r="G110" s="54">
        <v>100</v>
      </c>
      <c r="H110" s="54">
        <v>100</v>
      </c>
      <c r="I110" s="54">
        <v>100</v>
      </c>
      <c r="J110" s="54">
        <v>100</v>
      </c>
      <c r="K110" s="54">
        <v>100</v>
      </c>
      <c r="L110" s="54">
        <v>100</v>
      </c>
      <c r="M110" s="54">
        <v>100</v>
      </c>
      <c r="N110" s="54">
        <v>100</v>
      </c>
      <c r="O110" s="54">
        <v>100</v>
      </c>
      <c r="P110" s="54">
        <v>100</v>
      </c>
      <c r="Q110" s="54">
        <f t="shared" si="30"/>
        <v>1350</v>
      </c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</row>
    <row r="111" spans="1:29" ht="12">
      <c r="A111" s="1" t="s">
        <v>129</v>
      </c>
      <c r="B111" s="9" t="s">
        <v>149</v>
      </c>
      <c r="C111" t="s">
        <v>130</v>
      </c>
      <c r="D111" t="s">
        <v>131</v>
      </c>
      <c r="E111" s="57">
        <v>50</v>
      </c>
      <c r="F111" s="54">
        <v>50</v>
      </c>
      <c r="G111" s="54">
        <v>50</v>
      </c>
      <c r="H111" s="54">
        <v>50</v>
      </c>
      <c r="I111" s="54">
        <v>50</v>
      </c>
      <c r="J111" s="54">
        <v>50</v>
      </c>
      <c r="K111" s="54">
        <v>50</v>
      </c>
      <c r="L111" s="54">
        <v>50</v>
      </c>
      <c r="M111" s="54">
        <v>50</v>
      </c>
      <c r="N111" s="54">
        <v>50</v>
      </c>
      <c r="O111" s="54">
        <v>50</v>
      </c>
      <c r="P111" s="54">
        <v>50</v>
      </c>
      <c r="Q111" s="54">
        <f t="shared" si="30"/>
        <v>600</v>
      </c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</row>
    <row r="112" spans="1:29" ht="12">
      <c r="A112" s="1" t="s">
        <v>205</v>
      </c>
      <c r="B112" s="9" t="s">
        <v>149</v>
      </c>
      <c r="C112" t="s">
        <v>206</v>
      </c>
      <c r="D112" s="5" t="s">
        <v>207</v>
      </c>
      <c r="E112" s="57">
        <v>500</v>
      </c>
      <c r="F112" s="54">
        <v>500</v>
      </c>
      <c r="G112" s="54">
        <v>500</v>
      </c>
      <c r="H112" s="54">
        <v>1100</v>
      </c>
      <c r="I112" s="54">
        <v>1100</v>
      </c>
      <c r="J112" s="54">
        <v>1100</v>
      </c>
      <c r="K112" s="54">
        <v>1800</v>
      </c>
      <c r="L112" s="54">
        <v>1800</v>
      </c>
      <c r="M112" s="54">
        <v>1800</v>
      </c>
      <c r="N112" s="54">
        <v>1800</v>
      </c>
      <c r="O112" s="54">
        <v>1800</v>
      </c>
      <c r="P112" s="54">
        <v>1800</v>
      </c>
      <c r="Q112" s="54">
        <f t="shared" si="30"/>
        <v>15600</v>
      </c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</row>
    <row r="113" spans="1:29" ht="12">
      <c r="A113" s="1" t="s">
        <v>212</v>
      </c>
      <c r="B113" s="9" t="s">
        <v>149</v>
      </c>
      <c r="C113" t="s">
        <v>213</v>
      </c>
      <c r="D113" t="s">
        <v>27</v>
      </c>
      <c r="E113" s="57">
        <v>2250</v>
      </c>
      <c r="F113" s="54">
        <v>2250</v>
      </c>
      <c r="G113" s="54">
        <v>2250</v>
      </c>
      <c r="H113" s="54">
        <v>2250</v>
      </c>
      <c r="I113" s="54">
        <v>2250</v>
      </c>
      <c r="J113" s="54">
        <v>2250</v>
      </c>
      <c r="K113" s="54">
        <v>3000</v>
      </c>
      <c r="L113" s="54">
        <v>3000</v>
      </c>
      <c r="M113" s="54">
        <v>3000</v>
      </c>
      <c r="N113" s="54">
        <v>3000</v>
      </c>
      <c r="O113" s="54">
        <v>3000</v>
      </c>
      <c r="P113" s="54">
        <v>3000</v>
      </c>
      <c r="Q113" s="54">
        <f>SUM(E113:P113)</f>
        <v>31500</v>
      </c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</row>
    <row r="114" spans="1:29" ht="12">
      <c r="A114" s="1" t="s">
        <v>212</v>
      </c>
      <c r="B114" s="9" t="s">
        <v>149</v>
      </c>
      <c r="C114" t="s">
        <v>213</v>
      </c>
      <c r="D114" s="5" t="s">
        <v>32</v>
      </c>
      <c r="E114" s="57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</row>
    <row r="115" spans="1:29" ht="12">
      <c r="A115" s="1" t="s">
        <v>212</v>
      </c>
      <c r="B115" s="9" t="s">
        <v>149</v>
      </c>
      <c r="C115" t="s">
        <v>213</v>
      </c>
      <c r="D115" s="5" t="s">
        <v>33</v>
      </c>
      <c r="E115" s="57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</row>
    <row r="116" spans="1:29" ht="12">
      <c r="A116" s="1" t="s">
        <v>212</v>
      </c>
      <c r="B116" s="9" t="s">
        <v>149</v>
      </c>
      <c r="C116" t="s">
        <v>213</v>
      </c>
      <c r="D116" s="5" t="s">
        <v>34</v>
      </c>
      <c r="E116" s="59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</row>
    <row r="117" spans="1:29" ht="12">
      <c r="A117" s="1" t="s">
        <v>28</v>
      </c>
      <c r="B117" s="9" t="s">
        <v>149</v>
      </c>
      <c r="C117" t="s">
        <v>29</v>
      </c>
      <c r="D117" t="s">
        <v>161</v>
      </c>
      <c r="E117" s="57">
        <v>150</v>
      </c>
      <c r="F117" s="54">
        <v>150</v>
      </c>
      <c r="G117" s="54">
        <v>150</v>
      </c>
      <c r="H117" s="54">
        <v>150</v>
      </c>
      <c r="I117" s="54">
        <v>150</v>
      </c>
      <c r="J117" s="54">
        <v>150</v>
      </c>
      <c r="K117" s="54">
        <v>150</v>
      </c>
      <c r="L117" s="54">
        <v>150</v>
      </c>
      <c r="M117" s="54">
        <v>150</v>
      </c>
      <c r="N117" s="54">
        <v>150</v>
      </c>
      <c r="O117" s="54">
        <v>150</v>
      </c>
      <c r="P117" s="54">
        <v>150</v>
      </c>
      <c r="Q117" s="54">
        <f>SUM(E117:P117)</f>
        <v>1800</v>
      </c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</row>
    <row r="118" spans="1:29" ht="12">
      <c r="A118" s="1" t="s">
        <v>208</v>
      </c>
      <c r="B118" s="9" t="s">
        <v>149</v>
      </c>
      <c r="C118" t="s">
        <v>209</v>
      </c>
      <c r="D118" s="5" t="s">
        <v>159</v>
      </c>
      <c r="E118" s="57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</row>
    <row r="119" spans="1:29" ht="12">
      <c r="A119" s="6" t="s">
        <v>208</v>
      </c>
      <c r="B119" s="11" t="s">
        <v>149</v>
      </c>
      <c r="C119" s="7" t="s">
        <v>209</v>
      </c>
      <c r="D119" s="5" t="s">
        <v>160</v>
      </c>
      <c r="E119" s="57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</row>
    <row r="120" spans="1:29" ht="12">
      <c r="A120" s="1" t="s">
        <v>208</v>
      </c>
      <c r="B120" s="9" t="s">
        <v>149</v>
      </c>
      <c r="C120" t="s">
        <v>209</v>
      </c>
      <c r="D120" t="s">
        <v>162</v>
      </c>
      <c r="E120" s="57">
        <v>260</v>
      </c>
      <c r="F120" s="54">
        <v>260</v>
      </c>
      <c r="G120" s="54">
        <v>260</v>
      </c>
      <c r="H120" s="54">
        <v>260</v>
      </c>
      <c r="I120" s="54">
        <v>260</v>
      </c>
      <c r="J120" s="54">
        <v>260</v>
      </c>
      <c r="K120" s="54">
        <v>260</v>
      </c>
      <c r="L120" s="54">
        <v>260</v>
      </c>
      <c r="M120" s="54">
        <v>260</v>
      </c>
      <c r="N120" s="54">
        <v>260</v>
      </c>
      <c r="O120" s="54">
        <v>260</v>
      </c>
      <c r="P120" s="54">
        <v>260</v>
      </c>
      <c r="Q120" s="54">
        <f>SUM(E120:P120)</f>
        <v>3120</v>
      </c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</row>
    <row r="121" spans="1:29" ht="12">
      <c r="A121" s="6" t="s">
        <v>208</v>
      </c>
      <c r="B121" s="11" t="s">
        <v>149</v>
      </c>
      <c r="C121" s="7" t="s">
        <v>209</v>
      </c>
      <c r="D121" t="s">
        <v>163</v>
      </c>
      <c r="E121" s="57">
        <v>100</v>
      </c>
      <c r="F121" s="54">
        <v>100</v>
      </c>
      <c r="G121" s="54">
        <v>100</v>
      </c>
      <c r="H121" s="54">
        <v>100</v>
      </c>
      <c r="I121" s="54">
        <v>100</v>
      </c>
      <c r="J121" s="54">
        <v>100</v>
      </c>
      <c r="K121" s="54">
        <v>100</v>
      </c>
      <c r="L121" s="54">
        <v>100</v>
      </c>
      <c r="M121" s="54">
        <v>100</v>
      </c>
      <c r="N121" s="54">
        <v>100</v>
      </c>
      <c r="O121" s="54">
        <v>100</v>
      </c>
      <c r="P121" s="54">
        <v>100</v>
      </c>
      <c r="Q121" s="54">
        <f>SUM(E121:P121)</f>
        <v>1200</v>
      </c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</row>
    <row r="122" spans="1:29" ht="12">
      <c r="A122" s="1" t="s">
        <v>199</v>
      </c>
      <c r="B122" s="9" t="s">
        <v>149</v>
      </c>
      <c r="C122" t="s">
        <v>181</v>
      </c>
      <c r="D122" s="4" t="s">
        <v>44</v>
      </c>
      <c r="E122" s="57">
        <v>1000</v>
      </c>
      <c r="F122" s="54">
        <v>1000</v>
      </c>
      <c r="G122" s="54">
        <v>1000</v>
      </c>
      <c r="H122" s="54">
        <v>1000</v>
      </c>
      <c r="I122" s="54">
        <v>1000</v>
      </c>
      <c r="J122" s="54">
        <v>1000</v>
      </c>
      <c r="K122" s="54">
        <v>1000</v>
      </c>
      <c r="L122" s="54">
        <v>1000</v>
      </c>
      <c r="M122" s="54">
        <v>1000</v>
      </c>
      <c r="N122" s="54">
        <v>1000</v>
      </c>
      <c r="O122" s="54">
        <v>1000</v>
      </c>
      <c r="P122" s="54">
        <v>1000</v>
      </c>
      <c r="Q122" s="54">
        <f>SUM(E122:P122)</f>
        <v>12000</v>
      </c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</row>
    <row r="123" spans="1:29" ht="12">
      <c r="A123" s="1" t="s">
        <v>45</v>
      </c>
      <c r="B123" s="9" t="s">
        <v>149</v>
      </c>
      <c r="C123" t="s">
        <v>46</v>
      </c>
      <c r="D123" s="4" t="s">
        <v>47</v>
      </c>
      <c r="E123" s="57">
        <v>150</v>
      </c>
      <c r="F123" s="54">
        <v>150</v>
      </c>
      <c r="G123" s="54">
        <v>150</v>
      </c>
      <c r="H123" s="54">
        <v>150</v>
      </c>
      <c r="I123" s="54">
        <v>150</v>
      </c>
      <c r="J123" s="54">
        <v>150</v>
      </c>
      <c r="K123" s="54">
        <v>150</v>
      </c>
      <c r="L123" s="54">
        <v>150</v>
      </c>
      <c r="M123" s="54">
        <v>150</v>
      </c>
      <c r="N123" s="54">
        <v>150</v>
      </c>
      <c r="O123" s="54">
        <v>150</v>
      </c>
      <c r="P123" s="54">
        <v>150</v>
      </c>
      <c r="Q123" s="54">
        <f>SUM(E123:P123)</f>
        <v>1800</v>
      </c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</row>
    <row r="124" spans="1:29" ht="12">
      <c r="A124" s="1" t="s">
        <v>45</v>
      </c>
      <c r="B124" s="9" t="s">
        <v>149</v>
      </c>
      <c r="C124" t="s">
        <v>46</v>
      </c>
      <c r="D124" s="4" t="s">
        <v>113</v>
      </c>
      <c r="E124" s="57">
        <v>100</v>
      </c>
      <c r="F124" s="54">
        <v>100</v>
      </c>
      <c r="G124" s="54">
        <v>100</v>
      </c>
      <c r="H124" s="54">
        <v>100</v>
      </c>
      <c r="I124" s="54">
        <v>100</v>
      </c>
      <c r="J124" s="54">
        <v>100</v>
      </c>
      <c r="K124" s="54">
        <v>100</v>
      </c>
      <c r="L124" s="54">
        <v>100</v>
      </c>
      <c r="M124" s="54">
        <v>100</v>
      </c>
      <c r="N124" s="54">
        <v>100</v>
      </c>
      <c r="O124" s="54">
        <v>100</v>
      </c>
      <c r="P124" s="54">
        <v>100</v>
      </c>
      <c r="Q124" s="54">
        <f>SUM(E124:P124)</f>
        <v>1200</v>
      </c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</row>
    <row r="125" spans="1:29" s="62" customFormat="1" ht="12">
      <c r="A125" s="64" t="s">
        <v>78</v>
      </c>
      <c r="B125" s="65"/>
      <c r="E125" s="66">
        <f>SUM(E101:E124)</f>
        <v>10460</v>
      </c>
      <c r="F125" s="66">
        <f aca="true" t="shared" si="31" ref="F125:Q125">SUM(F101:F124)</f>
        <v>5810</v>
      </c>
      <c r="G125" s="66">
        <f t="shared" si="31"/>
        <v>5810</v>
      </c>
      <c r="H125" s="66">
        <f t="shared" si="31"/>
        <v>7310</v>
      </c>
      <c r="I125" s="66">
        <f t="shared" si="31"/>
        <v>6410</v>
      </c>
      <c r="J125" s="66">
        <f t="shared" si="31"/>
        <v>6410</v>
      </c>
      <c r="K125" s="66">
        <f t="shared" si="31"/>
        <v>7860</v>
      </c>
      <c r="L125" s="66">
        <f t="shared" si="31"/>
        <v>7860</v>
      </c>
      <c r="M125" s="66">
        <f t="shared" si="31"/>
        <v>7860</v>
      </c>
      <c r="N125" s="66">
        <f t="shared" si="31"/>
        <v>7860</v>
      </c>
      <c r="O125" s="66">
        <f t="shared" si="31"/>
        <v>7860</v>
      </c>
      <c r="P125" s="66">
        <f t="shared" si="31"/>
        <v>7860</v>
      </c>
      <c r="Q125" s="66">
        <f t="shared" si="31"/>
        <v>89370</v>
      </c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5:29" ht="12"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</row>
    <row r="127" spans="1:29" s="62" customFormat="1" ht="12.75" thickBot="1">
      <c r="A127" s="64" t="s">
        <v>75</v>
      </c>
      <c r="B127" s="65"/>
      <c r="E127" s="78">
        <f aca="true" t="shared" si="32" ref="E127:Q127">E92+E98+E125</f>
        <v>58005</v>
      </c>
      <c r="F127" s="78">
        <f t="shared" si="32"/>
        <v>15775</v>
      </c>
      <c r="G127" s="78">
        <f t="shared" si="32"/>
        <v>16525</v>
      </c>
      <c r="H127" s="78">
        <f t="shared" si="32"/>
        <v>18445</v>
      </c>
      <c r="I127" s="78">
        <f t="shared" si="32"/>
        <v>24130</v>
      </c>
      <c r="J127" s="78">
        <f t="shared" si="32"/>
        <v>20680</v>
      </c>
      <c r="K127" s="78">
        <f t="shared" si="32"/>
        <v>19160</v>
      </c>
      <c r="L127" s="78">
        <f t="shared" si="32"/>
        <v>20335</v>
      </c>
      <c r="M127" s="78">
        <f t="shared" si="32"/>
        <v>20760</v>
      </c>
      <c r="N127" s="78">
        <f t="shared" si="32"/>
        <v>20940</v>
      </c>
      <c r="O127" s="78">
        <f t="shared" si="32"/>
        <v>23040</v>
      </c>
      <c r="P127" s="78">
        <f t="shared" si="32"/>
        <v>23465</v>
      </c>
      <c r="Q127" s="78">
        <f t="shared" si="32"/>
        <v>281260</v>
      </c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5:29" ht="12.75" thickTop="1"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</row>
    <row r="129" spans="5:29" ht="12"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</row>
    <row r="130" spans="5:29" ht="12"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</row>
    <row r="131" spans="5:29" ht="12"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</row>
    <row r="132" spans="5:29" ht="12"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</row>
    <row r="133" spans="5:29" ht="12"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</row>
    <row r="134" spans="5:29" ht="12"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</row>
    <row r="135" spans="5:29" ht="12"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</row>
    <row r="136" spans="5:29" ht="12"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</row>
    <row r="137" spans="5:29" ht="12"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</row>
    <row r="138" spans="5:29" ht="12"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</row>
    <row r="139" spans="5:29" ht="12"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</row>
    <row r="140" spans="5:29" ht="12"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</row>
    <row r="141" spans="5:29" ht="12"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</row>
    <row r="142" spans="5:29" ht="12"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</row>
    <row r="143" spans="5:29" ht="12"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</row>
    <row r="144" spans="5:29" ht="12"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</row>
    <row r="145" spans="5:29" ht="12"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</row>
    <row r="146" spans="5:29" ht="12"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</row>
    <row r="147" spans="5:29" ht="12"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</row>
    <row r="148" spans="5:29" ht="12"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</row>
    <row r="149" spans="5:29" ht="12"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</row>
    <row r="150" spans="5:29" ht="12"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</row>
    <row r="151" spans="5:29" ht="12"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</row>
    <row r="152" spans="5:29" ht="12"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</row>
    <row r="153" spans="5:29" ht="12"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</row>
    <row r="154" spans="5:29" ht="12"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</row>
    <row r="155" spans="5:29" ht="12"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</row>
    <row r="156" spans="5:29" ht="12"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</row>
    <row r="157" spans="5:29" ht="12"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</row>
    <row r="158" spans="5:29" ht="12"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</row>
    <row r="159" spans="5:29" ht="12"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</row>
    <row r="160" spans="5:29" ht="12"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</row>
    <row r="161" spans="5:29" ht="12"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</row>
    <row r="162" spans="5:29" ht="12"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</row>
    <row r="163" spans="5:29" ht="12"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</row>
    <row r="164" spans="5:29" ht="12"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</row>
    <row r="165" spans="5:29" ht="12"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</row>
    <row r="166" spans="5:29" ht="12"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</row>
    <row r="167" spans="5:29" ht="12"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</row>
    <row r="168" spans="5:29" ht="12"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</row>
    <row r="169" spans="5:29" ht="12"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</row>
    <row r="170" spans="5:29" ht="12"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</row>
    <row r="171" spans="5:29" ht="12"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</row>
    <row r="172" spans="5:29" ht="12"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</row>
    <row r="173" spans="5:29" ht="12"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</row>
    <row r="174" spans="5:29" ht="12"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</row>
    <row r="175" spans="5:29" ht="12"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</row>
    <row r="176" spans="5:29" ht="12"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</row>
    <row r="177" spans="5:29" ht="12"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</row>
    <row r="178" spans="5:29" ht="12"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</row>
    <row r="179" spans="5:29" ht="12"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</row>
    <row r="180" spans="5:29" ht="12"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</row>
    <row r="181" spans="5:29" ht="12"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</row>
    <row r="182" spans="5:29" ht="12"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</row>
    <row r="183" spans="5:29" ht="12"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</row>
    <row r="184" spans="5:29" ht="12"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</row>
    <row r="185" spans="5:29" ht="12"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</row>
    <row r="186" spans="5:29" ht="12"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</row>
    <row r="187" spans="5:29" ht="12"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</row>
    <row r="188" spans="5:29" ht="12"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</row>
    <row r="189" spans="5:29" ht="12"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</row>
    <row r="190" spans="5:29" ht="12"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</row>
    <row r="191" spans="5:29" ht="12"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</row>
    <row r="192" spans="5:29" ht="12"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</row>
    <row r="193" spans="5:29" ht="12"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</row>
    <row r="194" spans="5:29" ht="12"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</row>
    <row r="195" spans="5:29" ht="12"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</row>
    <row r="196" spans="5:29" ht="12"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</row>
    <row r="197" spans="5:29" ht="12"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</row>
    <row r="198" spans="5:29" ht="12"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</row>
    <row r="199" spans="5:29" ht="12"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</row>
    <row r="200" spans="5:29" ht="12"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</row>
    <row r="201" spans="5:29" ht="12"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</row>
    <row r="202" spans="5:29" ht="12"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</row>
    <row r="203" spans="5:29" ht="12"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</row>
    <row r="204" spans="5:29" ht="12"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</row>
    <row r="205" spans="5:29" ht="12"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</row>
    <row r="206" spans="5:29" ht="12"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</row>
    <row r="207" spans="5:29" ht="12"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</row>
    <row r="208" spans="5:29" ht="12"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</row>
    <row r="209" spans="5:29" ht="12"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</row>
    <row r="210" spans="5:29" ht="12"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</row>
    <row r="211" spans="5:29" ht="12"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</row>
    <row r="212" spans="5:29" ht="12"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</row>
    <row r="213" spans="5:29" ht="12"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</row>
    <row r="214" spans="5:29" ht="12"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</row>
    <row r="215" spans="5:29" ht="12"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</row>
    <row r="216" spans="5:29" ht="12"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</row>
    <row r="217" spans="5:29" ht="12"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</row>
    <row r="218" spans="5:29" ht="12"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</row>
    <row r="219" spans="5:29" ht="12"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</row>
    <row r="220" spans="5:29" ht="12"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</row>
    <row r="221" spans="5:29" ht="12"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</row>
    <row r="222" spans="5:29" ht="12"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</row>
    <row r="223" spans="5:29" ht="12"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</row>
    <row r="224" spans="5:29" ht="12"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</row>
    <row r="225" spans="5:29" ht="12"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</row>
    <row r="226" spans="5:29" ht="12"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</row>
    <row r="227" spans="5:29" ht="12"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</row>
    <row r="228" spans="5:29" ht="12"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</row>
    <row r="229" spans="5:29" ht="12"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</row>
    <row r="230" spans="5:29" ht="12"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</row>
    <row r="231" spans="5:29" ht="12"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</row>
    <row r="232" spans="5:29" ht="12"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</row>
    <row r="233" spans="5:29" ht="12"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</row>
    <row r="234" spans="5:29" ht="12"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</row>
    <row r="235" spans="5:29" ht="12"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</row>
    <row r="236" spans="5:29" ht="12"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</row>
    <row r="237" spans="5:29" ht="12"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</row>
    <row r="238" spans="5:29" ht="12"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</row>
    <row r="239" spans="5:29" ht="12"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</row>
    <row r="240" spans="5:29" ht="12"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</row>
    <row r="241" spans="5:29" ht="12"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</row>
    <row r="242" spans="5:29" ht="12"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</row>
    <row r="243" spans="5:29" ht="12"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</row>
    <row r="244" spans="5:29" ht="12"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</row>
    <row r="245" spans="5:29" ht="12"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</row>
    <row r="246" spans="5:29" ht="12"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</row>
    <row r="247" spans="5:29" ht="12"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</row>
    <row r="248" spans="5:29" ht="12"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</row>
    <row r="249" spans="5:29" ht="12"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</row>
    <row r="250" spans="5:29" ht="12"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</row>
    <row r="251" spans="5:29" ht="12"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</row>
    <row r="252" spans="5:29" ht="12"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</row>
    <row r="253" spans="5:29" ht="12"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</row>
    <row r="254" spans="5:29" ht="12"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</row>
    <row r="255" spans="5:29" ht="12"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</row>
    <row r="256" spans="5:29" ht="12"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</row>
    <row r="257" spans="5:29" ht="12"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</row>
    <row r="258" spans="5:29" ht="12"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</row>
    <row r="259" spans="5:29" ht="12"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</row>
    <row r="260" spans="5:29" ht="12"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</row>
    <row r="261" spans="5:29" ht="12"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</row>
    <row r="262" spans="5:29" ht="12"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</row>
    <row r="263" spans="5:29" ht="12"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</row>
    <row r="264" spans="5:29" ht="12"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</row>
    <row r="265" spans="5:29" ht="12"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</row>
    <row r="266" spans="5:29" ht="12"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</row>
    <row r="267" spans="5:29" ht="12"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</row>
    <row r="268" spans="5:29" ht="12"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</row>
    <row r="269" spans="5:29" ht="12"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</row>
    <row r="270" spans="5:29" ht="12"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</row>
    <row r="271" spans="5:29" ht="12"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</row>
    <row r="272" spans="5:29" ht="12"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</row>
    <row r="273" spans="5:29" ht="12"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</row>
    <row r="274" spans="5:29" ht="12"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</row>
    <row r="275" spans="5:29" ht="12"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</row>
    <row r="276" spans="5:29" ht="12"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</row>
    <row r="277" spans="5:29" ht="12"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</row>
    <row r="278" spans="5:29" ht="12"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</row>
    <row r="279" spans="5:29" ht="12"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</row>
    <row r="280" spans="5:29" ht="12"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</row>
    <row r="281" spans="5:29" ht="12"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</row>
    <row r="282" spans="5:29" ht="12"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</row>
    <row r="283" spans="5:29" ht="12"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</row>
    <row r="284" spans="5:29" ht="12"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</row>
    <row r="285" spans="5:29" ht="12"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</row>
    <row r="286" spans="5:29" ht="12"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</row>
    <row r="287" spans="5:29" ht="12"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</row>
    <row r="288" spans="5:29" ht="12"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</row>
    <row r="289" spans="5:29" ht="12"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</row>
    <row r="290" spans="5:29" ht="12"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</row>
    <row r="291" spans="5:29" ht="12"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</row>
    <row r="292" spans="5:29" ht="12"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</row>
    <row r="293" spans="5:29" ht="12"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</row>
    <row r="294" spans="5:29" ht="12"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</row>
    <row r="295" spans="5:29" ht="12"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</row>
    <row r="296" spans="5:29" ht="12"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</row>
    <row r="297" spans="5:29" ht="12"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</row>
    <row r="298" spans="5:29" ht="12"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</row>
    <row r="299" spans="5:29" ht="12"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</row>
    <row r="300" spans="5:29" ht="12"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</row>
    <row r="301" spans="5:29" ht="12"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</row>
    <row r="302" spans="5:29" ht="12"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</row>
    <row r="303" spans="5:29" ht="12"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</row>
    <row r="304" spans="5:29" ht="12"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</row>
    <row r="305" spans="5:29" ht="12"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</row>
    <row r="306" spans="5:29" ht="12"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</row>
    <row r="307" spans="5:29" ht="12"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</row>
    <row r="308" spans="5:29" ht="12"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</row>
    <row r="309" spans="5:29" ht="12"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</row>
    <row r="310" spans="5:29" ht="12"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</row>
    <row r="311" spans="5:29" ht="12"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</row>
    <row r="312" spans="5:29" ht="12"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</row>
    <row r="313" spans="5:29" ht="12"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</row>
    <row r="314" spans="5:29" ht="12"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</row>
    <row r="315" spans="5:29" ht="12"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</row>
    <row r="316" spans="5:29" ht="12"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</row>
    <row r="317" spans="5:29" ht="12"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</row>
    <row r="318" spans="5:29" ht="12"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</row>
    <row r="319" spans="5:29" ht="12"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</row>
    <row r="320" spans="5:29" ht="12"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</row>
    <row r="321" spans="5:29" ht="12"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</row>
    <row r="322" spans="5:29" ht="12"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</row>
    <row r="323" spans="5:29" ht="12"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</row>
    <row r="324" spans="5:29" ht="12"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</row>
    <row r="325" spans="5:29" ht="12"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</row>
    <row r="326" spans="5:29" ht="12"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</row>
    <row r="327" spans="5:29" ht="12"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</row>
    <row r="328" spans="5:29" ht="12"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</row>
    <row r="329" spans="5:29" ht="12"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</row>
    <row r="330" spans="5:29" ht="12"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</row>
    <row r="331" spans="5:29" ht="12"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</row>
    <row r="332" spans="5:29" ht="12"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</row>
    <row r="333" spans="5:29" ht="12"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</row>
    <row r="334" spans="5:29" ht="12"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</row>
    <row r="335" spans="5:29" ht="12"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</row>
    <row r="336" spans="5:29" ht="12"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</row>
    <row r="337" spans="5:29" ht="12"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</row>
    <row r="338" spans="5:29" ht="12"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</row>
    <row r="339" spans="5:29" ht="12"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</row>
    <row r="340" spans="5:29" ht="12"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</row>
    <row r="341" spans="5:29" ht="12"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</row>
    <row r="342" spans="5:29" ht="12"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</row>
    <row r="343" spans="5:29" ht="12"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</row>
    <row r="344" spans="5:29" ht="12"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</row>
    <row r="345" spans="5:29" ht="12"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</row>
    <row r="346" spans="5:29" ht="12"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</row>
    <row r="347" spans="5:29" ht="12"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</row>
    <row r="348" spans="5:29" ht="12"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</row>
    <row r="349" spans="5:29" ht="12"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</row>
    <row r="350" spans="5:29" ht="12"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</row>
    <row r="351" spans="5:29" ht="12"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</row>
    <row r="352" spans="5:29" ht="12"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</row>
    <row r="353" spans="5:29" ht="12"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</row>
    <row r="354" spans="5:29" ht="12"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</row>
    <row r="355" spans="5:29" ht="12"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</row>
    <row r="356" spans="5:29" ht="12"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</row>
    <row r="357" spans="5:29" ht="12"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</row>
    <row r="358" spans="5:29" ht="12"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</row>
    <row r="359" spans="5:29" ht="12"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</row>
    <row r="360" spans="5:29" ht="12"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</row>
    <row r="361" spans="5:29" ht="12"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</row>
    <row r="362" spans="5:29" ht="12"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</row>
    <row r="363" spans="5:29" ht="12"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</row>
    <row r="364" spans="5:29" ht="12"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</row>
    <row r="365" spans="5:29" ht="12"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</row>
    <row r="366" spans="5:29" ht="12"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</row>
    <row r="367" spans="5:29" ht="12"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</row>
    <row r="368" spans="5:29" ht="12"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</row>
    <row r="369" spans="5:29" ht="12"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</row>
    <row r="370" spans="5:29" ht="12"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</row>
    <row r="371" spans="5:29" ht="12"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</row>
    <row r="372" spans="5:29" ht="12"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</row>
    <row r="373" spans="5:29" ht="12"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</row>
    <row r="374" spans="5:29" ht="12"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</row>
    <row r="375" spans="5:29" ht="12"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</row>
    <row r="376" spans="5:29" ht="12"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</row>
    <row r="377" spans="5:29" ht="12"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</row>
    <row r="378" spans="5:29" ht="12"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</row>
    <row r="379" spans="5:29" ht="12"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</row>
    <row r="380" spans="5:29" ht="12"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</row>
    <row r="381" spans="5:29" ht="12"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</row>
    <row r="382" spans="5:29" ht="12"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</row>
    <row r="383" spans="5:29" ht="12"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</row>
    <row r="384" spans="5:29" ht="12"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</row>
    <row r="385" spans="5:29" ht="12"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</row>
    <row r="386" spans="5:29" ht="12"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</row>
    <row r="387" spans="5:29" ht="12"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</row>
    <row r="388" spans="5:29" ht="12"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</row>
    <row r="389" spans="5:29" ht="12"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</row>
    <row r="390" spans="5:29" ht="12"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</row>
    <row r="391" spans="5:29" ht="12"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</row>
    <row r="392" spans="5:29" ht="12"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</row>
    <row r="393" spans="5:29" ht="12"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</row>
    <row r="394" spans="5:29" ht="12"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</row>
    <row r="395" spans="5:29" ht="12"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</row>
    <row r="396" spans="5:29" ht="12"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</row>
    <row r="397" spans="5:29" ht="12"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</row>
    <row r="398" spans="5:29" ht="12"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</row>
    <row r="399" spans="5:29" ht="12"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</row>
    <row r="400" spans="5:29" ht="12"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</row>
    <row r="401" spans="5:29" ht="12"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</row>
    <row r="402" spans="5:29" ht="12"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</row>
    <row r="403" spans="5:29" ht="12"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</row>
    <row r="404" spans="5:29" ht="12"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</row>
    <row r="405" spans="5:29" ht="12"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</row>
    <row r="406" spans="5:29" ht="12"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</row>
    <row r="407" spans="5:29" ht="12"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</row>
    <row r="408" spans="5:29" ht="12"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</row>
    <row r="409" spans="5:29" ht="12"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</row>
    <row r="410" spans="5:29" ht="12"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</row>
    <row r="411" spans="5:29" ht="12"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</row>
    <row r="412" spans="5:29" ht="12"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</row>
    <row r="413" spans="5:29" ht="12"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</row>
    <row r="414" spans="5:29" ht="12"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</row>
    <row r="415" spans="5:29" ht="12"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</row>
    <row r="416" spans="5:29" ht="12"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</row>
    <row r="417" spans="5:29" ht="12"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</row>
    <row r="418" spans="5:29" ht="12"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</row>
    <row r="419" spans="5:29" ht="12"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</row>
    <row r="420" spans="5:29" ht="12"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</row>
    <row r="421" spans="5:29" ht="12"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</row>
    <row r="422" spans="5:29" ht="12"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</row>
    <row r="423" spans="5:29" ht="12"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</row>
    <row r="424" spans="5:29" ht="12"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</row>
    <row r="425" spans="5:29" ht="12"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</row>
    <row r="426" spans="5:29" ht="12"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</row>
    <row r="427" spans="5:29" ht="12"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</row>
    <row r="428" spans="5:29" ht="12"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</row>
    <row r="429" spans="5:29" ht="12"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</row>
    <row r="430" spans="5:29" ht="12"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</row>
    <row r="431" spans="5:29" ht="12"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</row>
    <row r="432" spans="5:29" ht="12"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</row>
    <row r="433" spans="5:29" ht="12"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</row>
    <row r="434" spans="5:29" ht="12"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</row>
    <row r="435" spans="5:29" ht="12"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</row>
    <row r="436" spans="5:29" ht="12"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</row>
    <row r="437" spans="5:29" ht="12"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</row>
    <row r="438" spans="5:29" ht="12"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</row>
    <row r="439" spans="5:29" ht="12"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</row>
    <row r="440" spans="5:29" ht="12"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</row>
    <row r="441" spans="5:29" ht="12"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</row>
    <row r="442" spans="5:29" ht="12"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</row>
    <row r="443" spans="5:29" ht="12"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</row>
    <row r="444" spans="5:29" ht="12"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</row>
    <row r="445" spans="5:29" ht="12"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</row>
    <row r="446" spans="5:29" ht="12"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</row>
    <row r="447" spans="5:29" ht="12"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</row>
    <row r="448" spans="5:29" ht="12"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</row>
    <row r="449" spans="5:29" ht="12"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</row>
    <row r="450" spans="5:29" ht="12"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</row>
    <row r="451" spans="5:29" ht="12"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</row>
    <row r="452" spans="5:29" ht="12"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</row>
    <row r="453" spans="5:29" ht="12"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</row>
    <row r="454" spans="5:29" ht="12"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</row>
    <row r="455" spans="5:29" ht="12"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</row>
    <row r="456" spans="5:29" ht="12"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</row>
    <row r="457" spans="5:29" ht="12"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</row>
    <row r="458" spans="5:29" ht="12"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</row>
    <row r="459" spans="5:29" ht="12"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</row>
    <row r="460" spans="5:29" ht="12"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</row>
    <row r="461" spans="5:29" ht="12"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</row>
    <row r="462" spans="5:29" ht="12"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</row>
    <row r="463" spans="5:29" ht="12"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</row>
    <row r="464" spans="5:29" ht="12"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</row>
    <row r="465" spans="5:29" ht="12"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</row>
    <row r="466" spans="5:29" ht="12"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</row>
    <row r="467" spans="5:29" ht="12"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</row>
    <row r="468" spans="5:29" ht="12"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</row>
    <row r="469" spans="5:29" ht="12"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</row>
    <row r="470" spans="5:29" ht="12"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</row>
    <row r="471" spans="5:29" ht="12"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</row>
    <row r="472" spans="5:29" ht="12"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</row>
    <row r="473" spans="5:29" ht="12"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</row>
    <row r="474" spans="5:29" ht="12"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</row>
    <row r="475" spans="5:29" ht="12"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</row>
    <row r="476" spans="5:29" ht="12"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</row>
    <row r="477" spans="5:29" ht="12"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</row>
    <row r="478" spans="5:29" ht="12"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</row>
    <row r="479" spans="5:29" ht="12"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</row>
    <row r="480" spans="5:29" ht="12"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</row>
    <row r="481" spans="5:29" ht="12"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</row>
    <row r="482" spans="5:29" ht="12"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</row>
    <row r="483" spans="5:29" ht="12"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</row>
    <row r="484" spans="5:29" ht="12"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</row>
    <row r="485" spans="5:29" ht="12"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</row>
    <row r="486" spans="5:29" ht="12"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</row>
    <row r="487" spans="5:29" ht="12"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</row>
    <row r="488" spans="5:29" ht="12"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</row>
    <row r="489" spans="5:29" ht="12"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</row>
    <row r="490" spans="5:29" ht="12"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</row>
    <row r="491" spans="5:29" ht="12"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</row>
    <row r="492" spans="5:29" ht="12"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</row>
    <row r="493" spans="5:29" ht="12"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</row>
    <row r="494" spans="5:29" ht="12"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</row>
    <row r="495" spans="5:29" ht="12"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</row>
    <row r="496" spans="5:29" ht="12"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</row>
    <row r="497" spans="5:29" ht="12"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</row>
    <row r="498" spans="5:29" ht="12"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</row>
    <row r="499" spans="5:29" ht="12"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</row>
    <row r="500" spans="5:29" ht="12"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</row>
    <row r="501" spans="5:29" ht="12"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</row>
    <row r="502" spans="5:29" ht="12"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</row>
    <row r="503" spans="5:29" ht="12"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</row>
    <row r="504" spans="5:29" ht="12"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</row>
    <row r="505" spans="5:29" ht="12"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</row>
    <row r="506" spans="5:29" ht="12"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</row>
    <row r="507" spans="5:29" ht="12"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</row>
    <row r="508" spans="5:29" ht="12"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</row>
    <row r="509" spans="5:29" ht="12"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</row>
    <row r="510" spans="5:29" ht="12"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</row>
    <row r="511" spans="5:29" ht="12"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</row>
    <row r="512" spans="5:29" ht="12"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</row>
    <row r="513" spans="5:29" ht="12"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</row>
    <row r="514" spans="5:29" ht="12"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</row>
    <row r="515" spans="5:29" ht="12"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</row>
    <row r="516" spans="5:29" ht="12"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</row>
    <row r="517" spans="5:29" ht="12"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</row>
    <row r="518" spans="5:29" ht="12"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</row>
    <row r="519" spans="5:29" ht="12"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</row>
    <row r="520" spans="5:29" ht="12"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</row>
    <row r="521" spans="5:29" ht="12"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</row>
    <row r="522" spans="5:29" ht="12"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</row>
    <row r="523" spans="5:29" ht="12"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</row>
    <row r="524" spans="5:29" ht="12"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</row>
    <row r="525" spans="5:29" ht="12"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</row>
    <row r="526" spans="5:29" ht="12"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</row>
    <row r="527" spans="5:29" ht="12"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</row>
    <row r="528" spans="5:29" ht="12"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</row>
    <row r="529" spans="5:29" ht="12"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</row>
    <row r="530" spans="5:29" ht="12"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</row>
    <row r="531" spans="5:29" ht="12"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</row>
    <row r="532" spans="5:29" ht="12"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</row>
    <row r="533" spans="5:29" ht="12"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</row>
    <row r="534" spans="5:29" ht="12"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</row>
    <row r="535" spans="5:29" ht="12"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</row>
    <row r="536" spans="5:29" ht="12"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</row>
    <row r="537" spans="5:29" ht="12"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</row>
    <row r="538" spans="5:29" ht="12"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</row>
    <row r="539" spans="5:29" ht="12"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</row>
    <row r="540" spans="5:29" ht="12"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</row>
    <row r="541" spans="5:29" ht="12"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</row>
    <row r="542" spans="5:29" ht="12"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</row>
    <row r="543" spans="5:29" ht="12"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</row>
    <row r="544" spans="5:29" ht="12"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</row>
    <row r="545" spans="5:29" ht="12"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</row>
    <row r="546" spans="5:29" ht="12"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</row>
    <row r="547" spans="5:29" ht="12"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</row>
    <row r="548" spans="5:29" ht="12"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</row>
    <row r="549" spans="5:29" ht="12"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</row>
    <row r="550" spans="5:29" ht="12"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</row>
    <row r="551" spans="5:29" ht="12"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</row>
    <row r="552" spans="5:29" ht="12"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</row>
    <row r="553" spans="5:29" ht="12"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</row>
    <row r="554" spans="5:29" ht="12"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</row>
    <row r="555" spans="5:29" ht="12"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</row>
    <row r="556" spans="5:29" ht="12"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</row>
  </sheetData>
  <printOptions/>
  <pageMargins left="0.38" right="0.39" top="0.25" bottom="0.25" header="0.5" footer="0.5"/>
  <pageSetup fitToHeight="16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workbookViewId="0" topLeftCell="A1">
      <selection activeCell="C23" sqref="C23"/>
    </sheetView>
  </sheetViews>
  <sheetFormatPr defaultColWidth="9.140625" defaultRowHeight="12.75"/>
  <cols>
    <col min="1" max="1" width="11.28125" style="25" customWidth="1"/>
    <col min="2" max="2" width="11.421875" style="22" customWidth="1"/>
    <col min="3" max="3" width="28.7109375" style="23" bestFit="1" customWidth="1"/>
    <col min="4" max="4" width="28.00390625" style="23" customWidth="1"/>
    <col min="5" max="17" width="10.00390625" style="23" customWidth="1"/>
    <col min="18" max="16384" width="9.140625" style="23" customWidth="1"/>
  </cols>
  <sheetData>
    <row r="1" ht="12.75">
      <c r="A1" s="21" t="s">
        <v>156</v>
      </c>
    </row>
    <row r="2" ht="12.75">
      <c r="A2" s="24" t="s">
        <v>157</v>
      </c>
    </row>
    <row r="3" ht="12.75"/>
    <row r="4" ht="12.75">
      <c r="A4" s="21" t="s">
        <v>158</v>
      </c>
    </row>
    <row r="5" spans="1:17" ht="12.75">
      <c r="A5" s="25" t="s">
        <v>174</v>
      </c>
      <c r="B5" s="22" t="s">
        <v>148</v>
      </c>
      <c r="C5" s="23" t="s">
        <v>175</v>
      </c>
      <c r="E5" s="26">
        <v>15000</v>
      </c>
      <c r="Q5" s="27"/>
    </row>
    <row r="6" ht="12.75">
      <c r="B6" s="28" t="s">
        <v>147</v>
      </c>
    </row>
    <row r="7" spans="1:17" ht="12.75">
      <c r="A7" s="29" t="s">
        <v>171</v>
      </c>
      <c r="B7" s="29" t="s">
        <v>146</v>
      </c>
      <c r="C7" s="30" t="s">
        <v>172</v>
      </c>
      <c r="E7" s="31">
        <v>40188</v>
      </c>
      <c r="F7" s="31">
        <v>40219</v>
      </c>
      <c r="G7" s="31">
        <v>40247</v>
      </c>
      <c r="H7" s="31">
        <v>40278</v>
      </c>
      <c r="I7" s="31">
        <v>40308</v>
      </c>
      <c r="J7" s="31">
        <v>40339</v>
      </c>
      <c r="K7" s="31">
        <v>40369</v>
      </c>
      <c r="L7" s="31">
        <v>40400</v>
      </c>
      <c r="M7" s="31">
        <v>40431</v>
      </c>
      <c r="N7" s="31">
        <v>40461</v>
      </c>
      <c r="O7" s="31">
        <v>40492</v>
      </c>
      <c r="P7" s="31">
        <v>40522</v>
      </c>
      <c r="Q7" s="27" t="s">
        <v>173</v>
      </c>
    </row>
    <row r="8" spans="1:17" ht="12.75">
      <c r="A8" s="25" t="s">
        <v>154</v>
      </c>
      <c r="B8" s="22" t="s">
        <v>148</v>
      </c>
      <c r="C8" s="23" t="s">
        <v>155</v>
      </c>
      <c r="D8" s="23" t="s">
        <v>176</v>
      </c>
      <c r="E8" s="26">
        <f aca="true" t="shared" si="0" ref="E8:P8">15000/60</f>
        <v>250</v>
      </c>
      <c r="F8" s="26">
        <f t="shared" si="0"/>
        <v>250</v>
      </c>
      <c r="G8" s="26">
        <f t="shared" si="0"/>
        <v>250</v>
      </c>
      <c r="H8" s="26">
        <f t="shared" si="0"/>
        <v>250</v>
      </c>
      <c r="I8" s="26">
        <f t="shared" si="0"/>
        <v>250</v>
      </c>
      <c r="J8" s="26">
        <f t="shared" si="0"/>
        <v>250</v>
      </c>
      <c r="K8" s="26">
        <f t="shared" si="0"/>
        <v>250</v>
      </c>
      <c r="L8" s="26">
        <f t="shared" si="0"/>
        <v>250</v>
      </c>
      <c r="M8" s="26">
        <f t="shared" si="0"/>
        <v>250</v>
      </c>
      <c r="N8" s="26">
        <f t="shared" si="0"/>
        <v>250</v>
      </c>
      <c r="O8" s="26">
        <f t="shared" si="0"/>
        <v>250</v>
      </c>
      <c r="P8" s="26">
        <f t="shared" si="0"/>
        <v>250</v>
      </c>
      <c r="Q8" s="23">
        <f>SUM(E8:P8)</f>
        <v>3000</v>
      </c>
    </row>
    <row r="9" spans="1:17" ht="12.75">
      <c r="A9" s="25" t="s">
        <v>101</v>
      </c>
      <c r="B9" s="22" t="s">
        <v>148</v>
      </c>
      <c r="C9" s="23" t="s">
        <v>102</v>
      </c>
      <c r="D9" s="23" t="s">
        <v>177</v>
      </c>
      <c r="E9" s="26">
        <v>3250</v>
      </c>
      <c r="Q9" s="27"/>
    </row>
    <row r="10" spans="1:17" ht="12.75">
      <c r="A10" s="25" t="s">
        <v>193</v>
      </c>
      <c r="B10" s="22" t="s">
        <v>148</v>
      </c>
      <c r="C10" s="23" t="s">
        <v>194</v>
      </c>
      <c r="D10" s="23" t="s">
        <v>178</v>
      </c>
      <c r="E10" s="26">
        <v>3000</v>
      </c>
      <c r="Q10" s="27"/>
    </row>
    <row r="11" spans="1:17" ht="12.75">
      <c r="A11" s="25" t="s">
        <v>180</v>
      </c>
      <c r="B11" s="22" t="s">
        <v>148</v>
      </c>
      <c r="C11" s="23" t="s">
        <v>181</v>
      </c>
      <c r="D11" s="23" t="s">
        <v>179</v>
      </c>
      <c r="E11" s="26">
        <v>2700</v>
      </c>
      <c r="Q11" s="27"/>
    </row>
    <row r="12" spans="1:17" ht="12.75">
      <c r="A12" s="25" t="s">
        <v>101</v>
      </c>
      <c r="B12" s="22" t="s">
        <v>148</v>
      </c>
      <c r="C12" s="23" t="s">
        <v>102</v>
      </c>
      <c r="D12" s="23" t="s">
        <v>183</v>
      </c>
      <c r="E12" s="26">
        <v>3000</v>
      </c>
      <c r="Q12" s="27"/>
    </row>
    <row r="13" spans="1:17" ht="12.75">
      <c r="A13" s="25" t="s">
        <v>180</v>
      </c>
      <c r="B13" s="22" t="s">
        <v>148</v>
      </c>
      <c r="C13" s="23" t="s">
        <v>181</v>
      </c>
      <c r="D13" s="23" t="s">
        <v>182</v>
      </c>
      <c r="E13" s="26">
        <v>600</v>
      </c>
      <c r="Q13" s="27"/>
    </row>
    <row r="14" spans="1:17" ht="12.75">
      <c r="A14" s="25" t="s">
        <v>184</v>
      </c>
      <c r="B14" s="22" t="s">
        <v>148</v>
      </c>
      <c r="C14" s="23" t="s">
        <v>185</v>
      </c>
      <c r="D14" s="23" t="s">
        <v>186</v>
      </c>
      <c r="E14" s="26">
        <f aca="true" t="shared" si="1" ref="E14:P14">4200/12</f>
        <v>350</v>
      </c>
      <c r="F14" s="26">
        <f t="shared" si="1"/>
        <v>350</v>
      </c>
      <c r="G14" s="26">
        <f t="shared" si="1"/>
        <v>350</v>
      </c>
      <c r="H14" s="26">
        <f t="shared" si="1"/>
        <v>350</v>
      </c>
      <c r="I14" s="26">
        <f t="shared" si="1"/>
        <v>350</v>
      </c>
      <c r="J14" s="26">
        <f t="shared" si="1"/>
        <v>350</v>
      </c>
      <c r="K14" s="26">
        <f t="shared" si="1"/>
        <v>350</v>
      </c>
      <c r="L14" s="26">
        <f t="shared" si="1"/>
        <v>350</v>
      </c>
      <c r="M14" s="26">
        <f t="shared" si="1"/>
        <v>350</v>
      </c>
      <c r="N14" s="26">
        <f t="shared" si="1"/>
        <v>350</v>
      </c>
      <c r="O14" s="26">
        <f t="shared" si="1"/>
        <v>350</v>
      </c>
      <c r="P14" s="26">
        <f t="shared" si="1"/>
        <v>350</v>
      </c>
      <c r="Q14" s="23">
        <f>SUM(E14:P14)</f>
        <v>4200</v>
      </c>
    </row>
    <row r="15" spans="1:17" ht="12.75">
      <c r="A15" s="25" t="s">
        <v>187</v>
      </c>
      <c r="B15" s="22" t="s">
        <v>148</v>
      </c>
      <c r="C15" s="23" t="s">
        <v>188</v>
      </c>
      <c r="D15" s="23" t="s">
        <v>189</v>
      </c>
      <c r="E15" s="26">
        <v>1000</v>
      </c>
      <c r="Q15" s="27"/>
    </row>
    <row r="16" spans="1:5" ht="12.75">
      <c r="A16" s="25" t="s">
        <v>199</v>
      </c>
      <c r="B16" s="22" t="s">
        <v>148</v>
      </c>
      <c r="C16" s="23" t="s">
        <v>191</v>
      </c>
      <c r="D16" s="23" t="s">
        <v>192</v>
      </c>
      <c r="E16" s="26">
        <v>200</v>
      </c>
    </row>
    <row r="17" spans="1:5" ht="12.75">
      <c r="A17" s="25" t="s">
        <v>193</v>
      </c>
      <c r="B17" s="22" t="s">
        <v>148</v>
      </c>
      <c r="C17" s="23" t="s">
        <v>194</v>
      </c>
      <c r="D17" s="23" t="s">
        <v>195</v>
      </c>
      <c r="E17" s="26">
        <v>200</v>
      </c>
    </row>
    <row r="18" spans="1:5" ht="12.75">
      <c r="A18" s="25" t="s">
        <v>196</v>
      </c>
      <c r="B18" s="22" t="s">
        <v>148</v>
      </c>
      <c r="C18" s="23" t="s">
        <v>197</v>
      </c>
      <c r="D18" s="23" t="s">
        <v>198</v>
      </c>
      <c r="E18" s="26">
        <v>1000</v>
      </c>
    </row>
    <row r="19" spans="1:5" ht="12.75">
      <c r="A19" s="25" t="s">
        <v>199</v>
      </c>
      <c r="B19" s="22" t="s">
        <v>148</v>
      </c>
      <c r="C19" s="23" t="s">
        <v>181</v>
      </c>
      <c r="D19" s="23" t="s">
        <v>200</v>
      </c>
      <c r="E19" s="26">
        <v>4000</v>
      </c>
    </row>
    <row r="20" spans="1:5" ht="12.75">
      <c r="A20" s="25" t="s">
        <v>199</v>
      </c>
      <c r="B20" s="22" t="s">
        <v>148</v>
      </c>
      <c r="C20" s="23" t="s">
        <v>181</v>
      </c>
      <c r="D20" s="23" t="s">
        <v>201</v>
      </c>
      <c r="E20" s="26">
        <v>2000</v>
      </c>
    </row>
    <row r="21" spans="4:5" ht="12.75">
      <c r="D21" s="32" t="s">
        <v>202</v>
      </c>
      <c r="E21" s="32">
        <f>SUM(E8:E20)</f>
        <v>21550</v>
      </c>
    </row>
    <row r="22" ht="15.75">
      <c r="D22" s="33" t="s">
        <v>203</v>
      </c>
    </row>
    <row r="23" ht="12.75">
      <c r="D23" s="27" t="s">
        <v>204</v>
      </c>
    </row>
    <row r="24" spans="1:17" ht="12.75">
      <c r="A24" s="25" t="s">
        <v>205</v>
      </c>
      <c r="B24" s="22" t="s">
        <v>149</v>
      </c>
      <c r="C24" s="23" t="s">
        <v>206</v>
      </c>
      <c r="D24" s="34" t="s">
        <v>207</v>
      </c>
      <c r="E24" s="23">
        <v>500</v>
      </c>
      <c r="F24" s="23">
        <v>500</v>
      </c>
      <c r="G24" s="23">
        <v>500</v>
      </c>
      <c r="H24" s="23">
        <v>1100</v>
      </c>
      <c r="I24" s="23">
        <v>1100</v>
      </c>
      <c r="J24" s="23">
        <v>1100</v>
      </c>
      <c r="K24" s="23">
        <v>1800</v>
      </c>
      <c r="L24" s="23">
        <v>1800</v>
      </c>
      <c r="M24" s="23">
        <v>1800</v>
      </c>
      <c r="N24" s="23">
        <v>1800</v>
      </c>
      <c r="O24" s="23">
        <v>1800</v>
      </c>
      <c r="P24" s="23">
        <v>1800</v>
      </c>
      <c r="Q24" s="23">
        <f>SUM(F24:P24)</f>
        <v>15100</v>
      </c>
    </row>
    <row r="25" spans="1:4" ht="12.75">
      <c r="A25" s="25" t="s">
        <v>208</v>
      </c>
      <c r="B25" s="22" t="s">
        <v>149</v>
      </c>
      <c r="C25" s="23" t="s">
        <v>209</v>
      </c>
      <c r="D25" s="34" t="s">
        <v>159</v>
      </c>
    </row>
    <row r="26" spans="1:4" ht="12.75">
      <c r="A26" s="35" t="s">
        <v>208</v>
      </c>
      <c r="B26" s="36" t="s">
        <v>149</v>
      </c>
      <c r="C26" s="37" t="s">
        <v>209</v>
      </c>
      <c r="D26" s="34" t="s">
        <v>160</v>
      </c>
    </row>
    <row r="27" spans="1:17" ht="12.75">
      <c r="A27" s="25" t="s">
        <v>212</v>
      </c>
      <c r="B27" s="22" t="s">
        <v>149</v>
      </c>
      <c r="C27" s="23" t="s">
        <v>213</v>
      </c>
      <c r="D27" s="23" t="s">
        <v>27</v>
      </c>
      <c r="E27" s="23">
        <v>2250</v>
      </c>
      <c r="F27" s="23">
        <v>2250</v>
      </c>
      <c r="G27" s="23">
        <v>2250</v>
      </c>
      <c r="H27" s="23">
        <v>2250</v>
      </c>
      <c r="I27" s="23">
        <v>2250</v>
      </c>
      <c r="J27" s="23">
        <v>2250</v>
      </c>
      <c r="K27" s="23">
        <v>3000</v>
      </c>
      <c r="L27" s="23">
        <v>3000</v>
      </c>
      <c r="M27" s="23">
        <v>3000</v>
      </c>
      <c r="N27" s="23">
        <v>3000</v>
      </c>
      <c r="O27" s="23">
        <v>3000</v>
      </c>
      <c r="P27" s="23">
        <v>3000</v>
      </c>
      <c r="Q27" s="23">
        <f>SUM(E27:P27)</f>
        <v>31500</v>
      </c>
    </row>
    <row r="28" spans="1:17" ht="12.75">
      <c r="A28" s="25" t="s">
        <v>28</v>
      </c>
      <c r="B28" s="22" t="s">
        <v>149</v>
      </c>
      <c r="C28" s="23" t="s">
        <v>29</v>
      </c>
      <c r="D28" s="23" t="s">
        <v>161</v>
      </c>
      <c r="E28" s="23">
        <v>150</v>
      </c>
      <c r="F28" s="23">
        <v>150</v>
      </c>
      <c r="G28" s="23">
        <v>150</v>
      </c>
      <c r="H28" s="23">
        <v>150</v>
      </c>
      <c r="I28" s="23">
        <v>150</v>
      </c>
      <c r="J28" s="23">
        <v>150</v>
      </c>
      <c r="K28" s="23">
        <v>150</v>
      </c>
      <c r="L28" s="23">
        <v>150</v>
      </c>
      <c r="M28" s="23">
        <v>150</v>
      </c>
      <c r="N28" s="23">
        <v>150</v>
      </c>
      <c r="O28" s="23">
        <v>150</v>
      </c>
      <c r="P28" s="23">
        <v>150</v>
      </c>
      <c r="Q28" s="23">
        <f>SUM(E28:P28)</f>
        <v>1800</v>
      </c>
    </row>
    <row r="29" spans="1:17" ht="12.75">
      <c r="A29" s="25" t="s">
        <v>208</v>
      </c>
      <c r="B29" s="22" t="s">
        <v>149</v>
      </c>
      <c r="C29" s="23" t="s">
        <v>209</v>
      </c>
      <c r="D29" s="23" t="s">
        <v>162</v>
      </c>
      <c r="E29" s="23">
        <v>260</v>
      </c>
      <c r="F29" s="23">
        <v>260</v>
      </c>
      <c r="G29" s="23">
        <v>260</v>
      </c>
      <c r="H29" s="23">
        <v>260</v>
      </c>
      <c r="I29" s="23">
        <v>260</v>
      </c>
      <c r="J29" s="23">
        <v>260</v>
      </c>
      <c r="K29" s="23">
        <v>260</v>
      </c>
      <c r="L29" s="23">
        <v>260</v>
      </c>
      <c r="M29" s="23">
        <v>260</v>
      </c>
      <c r="N29" s="23">
        <v>260</v>
      </c>
      <c r="O29" s="23">
        <v>260</v>
      </c>
      <c r="P29" s="23">
        <v>260</v>
      </c>
      <c r="Q29" s="23">
        <f>SUM(E29:P29)</f>
        <v>3120</v>
      </c>
    </row>
    <row r="30" spans="1:17" ht="12.75">
      <c r="A30" s="35" t="s">
        <v>208</v>
      </c>
      <c r="B30" s="36" t="s">
        <v>149</v>
      </c>
      <c r="C30" s="37" t="s">
        <v>209</v>
      </c>
      <c r="D30" s="23" t="s">
        <v>163</v>
      </c>
      <c r="E30" s="23">
        <v>100</v>
      </c>
      <c r="F30" s="23">
        <v>100</v>
      </c>
      <c r="G30" s="23">
        <v>100</v>
      </c>
      <c r="H30" s="23">
        <v>100</v>
      </c>
      <c r="I30" s="23">
        <v>100</v>
      </c>
      <c r="J30" s="23">
        <v>100</v>
      </c>
      <c r="K30" s="23">
        <v>100</v>
      </c>
      <c r="L30" s="23">
        <v>100</v>
      </c>
      <c r="M30" s="23">
        <v>100</v>
      </c>
      <c r="N30" s="23">
        <v>100</v>
      </c>
      <c r="O30" s="23">
        <v>100</v>
      </c>
      <c r="P30" s="23">
        <v>100</v>
      </c>
      <c r="Q30" s="23">
        <f>SUM(E30:P30)</f>
        <v>1200</v>
      </c>
    </row>
    <row r="31" spans="1:17" ht="12.75">
      <c r="A31" s="25" t="s">
        <v>30</v>
      </c>
      <c r="B31" s="22" t="s">
        <v>149</v>
      </c>
      <c r="C31" s="23" t="s">
        <v>31</v>
      </c>
      <c r="D31" s="23" t="s">
        <v>168</v>
      </c>
      <c r="E31" s="23">
        <v>50</v>
      </c>
      <c r="F31" s="23">
        <v>50</v>
      </c>
      <c r="G31" s="23">
        <v>50</v>
      </c>
      <c r="H31" s="23">
        <v>50</v>
      </c>
      <c r="I31" s="23">
        <v>50</v>
      </c>
      <c r="J31" s="23">
        <v>50</v>
      </c>
      <c r="K31" s="23">
        <v>50</v>
      </c>
      <c r="L31" s="23">
        <v>50</v>
      </c>
      <c r="M31" s="23">
        <v>50</v>
      </c>
      <c r="N31" s="23">
        <v>50</v>
      </c>
      <c r="O31" s="23">
        <v>50</v>
      </c>
      <c r="P31" s="23">
        <v>50</v>
      </c>
      <c r="Q31" s="23">
        <f>SUM(E31:P31)</f>
        <v>600</v>
      </c>
    </row>
    <row r="32" spans="1:4" ht="12.75">
      <c r="A32" s="25" t="s">
        <v>212</v>
      </c>
      <c r="B32" s="22" t="s">
        <v>149</v>
      </c>
      <c r="C32" s="23" t="s">
        <v>213</v>
      </c>
      <c r="D32" s="34" t="s">
        <v>32</v>
      </c>
    </row>
    <row r="33" spans="1:4" ht="12.75">
      <c r="A33" s="25" t="s">
        <v>212</v>
      </c>
      <c r="B33" s="22" t="s">
        <v>149</v>
      </c>
      <c r="C33" s="23" t="s">
        <v>213</v>
      </c>
      <c r="D33" s="34" t="s">
        <v>33</v>
      </c>
    </row>
    <row r="34" spans="1:17" ht="12.75">
      <c r="A34" s="25" t="s">
        <v>212</v>
      </c>
      <c r="B34" s="22" t="s">
        <v>149</v>
      </c>
      <c r="C34" s="23" t="s">
        <v>213</v>
      </c>
      <c r="D34" s="34" t="s">
        <v>34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4:17" ht="12.75">
      <c r="D35" s="34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ht="12.75"/>
    <row r="37" ht="12.75"/>
    <row r="38" ht="12.75">
      <c r="D38" s="27" t="s">
        <v>35</v>
      </c>
    </row>
    <row r="39" ht="12.75">
      <c r="D39" s="27" t="s">
        <v>36</v>
      </c>
    </row>
    <row r="40" spans="1:5" ht="12.75">
      <c r="A40" s="25" t="s">
        <v>193</v>
      </c>
      <c r="B40" s="22" t="s">
        <v>149</v>
      </c>
      <c r="C40" s="23" t="s">
        <v>37</v>
      </c>
      <c r="D40" s="26" t="s">
        <v>38</v>
      </c>
      <c r="E40" s="23">
        <v>3500</v>
      </c>
    </row>
    <row r="41" spans="1:5" ht="12.75">
      <c r="A41" s="25" t="s">
        <v>39</v>
      </c>
      <c r="B41" s="22" t="s">
        <v>150</v>
      </c>
      <c r="C41" s="23" t="s">
        <v>40</v>
      </c>
      <c r="D41" s="26" t="s">
        <v>41</v>
      </c>
      <c r="E41" s="23">
        <v>2500</v>
      </c>
    </row>
    <row r="42" spans="1:9" ht="12.75">
      <c r="A42" s="25" t="s">
        <v>42</v>
      </c>
      <c r="B42" s="22" t="s">
        <v>150</v>
      </c>
      <c r="C42" s="23" t="s">
        <v>43</v>
      </c>
      <c r="D42" s="26" t="s">
        <v>43</v>
      </c>
      <c r="I42" s="23">
        <v>4000</v>
      </c>
    </row>
    <row r="43" ht="12.75">
      <c r="D43" s="26"/>
    </row>
    <row r="44" spans="1:17" ht="12.75">
      <c r="A44" s="25" t="s">
        <v>199</v>
      </c>
      <c r="B44" s="22" t="s">
        <v>149</v>
      </c>
      <c r="C44" s="23" t="s">
        <v>181</v>
      </c>
      <c r="D44" s="26" t="s">
        <v>44</v>
      </c>
      <c r="E44" s="23">
        <v>1000</v>
      </c>
      <c r="F44" s="23">
        <v>1000</v>
      </c>
      <c r="G44" s="23">
        <v>1000</v>
      </c>
      <c r="H44" s="23">
        <v>1000</v>
      </c>
      <c r="I44" s="23">
        <v>1000</v>
      </c>
      <c r="J44" s="23">
        <v>1000</v>
      </c>
      <c r="K44" s="23">
        <v>1000</v>
      </c>
      <c r="L44" s="23">
        <v>1000</v>
      </c>
      <c r="M44" s="23">
        <v>1000</v>
      </c>
      <c r="N44" s="23">
        <v>1000</v>
      </c>
      <c r="O44" s="23">
        <v>1000</v>
      </c>
      <c r="P44" s="23">
        <v>1000</v>
      </c>
      <c r="Q44" s="23">
        <f aca="true" t="shared" si="2" ref="Q44:Q54">SUM(E44:P44)</f>
        <v>12000</v>
      </c>
    </row>
    <row r="45" spans="1:17" ht="12.75">
      <c r="A45" s="25" t="s">
        <v>45</v>
      </c>
      <c r="B45" s="22" t="s">
        <v>149</v>
      </c>
      <c r="C45" s="23" t="s">
        <v>46</v>
      </c>
      <c r="D45" s="26" t="s">
        <v>47</v>
      </c>
      <c r="E45" s="23">
        <v>150</v>
      </c>
      <c r="F45" s="23">
        <v>150</v>
      </c>
      <c r="G45" s="23">
        <v>150</v>
      </c>
      <c r="H45" s="23">
        <v>150</v>
      </c>
      <c r="I45" s="23">
        <v>150</v>
      </c>
      <c r="J45" s="23">
        <v>150</v>
      </c>
      <c r="K45" s="23">
        <v>150</v>
      </c>
      <c r="L45" s="23">
        <v>150</v>
      </c>
      <c r="M45" s="23">
        <v>150</v>
      </c>
      <c r="N45" s="23">
        <v>150</v>
      </c>
      <c r="O45" s="23">
        <v>150</v>
      </c>
      <c r="P45" s="23">
        <v>150</v>
      </c>
      <c r="Q45" s="23">
        <f t="shared" si="2"/>
        <v>1800</v>
      </c>
    </row>
    <row r="46" spans="1:17" ht="12.75">
      <c r="A46" s="25" t="s">
        <v>48</v>
      </c>
      <c r="B46" s="22" t="s">
        <v>149</v>
      </c>
      <c r="C46" s="23" t="s">
        <v>49</v>
      </c>
      <c r="D46" s="26" t="s">
        <v>50</v>
      </c>
      <c r="E46" s="23">
        <v>250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3">
        <v>100</v>
      </c>
      <c r="O46" s="23">
        <v>100</v>
      </c>
      <c r="P46" s="23">
        <v>100</v>
      </c>
      <c r="Q46" s="23">
        <f t="shared" si="2"/>
        <v>1350</v>
      </c>
    </row>
    <row r="47" spans="1:17" ht="12.75">
      <c r="A47" s="25" t="s">
        <v>45</v>
      </c>
      <c r="B47" s="22" t="s">
        <v>149</v>
      </c>
      <c r="C47" s="23" t="s">
        <v>46</v>
      </c>
      <c r="D47" s="26" t="s">
        <v>113</v>
      </c>
      <c r="E47" s="23">
        <v>100</v>
      </c>
      <c r="F47" s="23">
        <v>100</v>
      </c>
      <c r="G47" s="23">
        <v>100</v>
      </c>
      <c r="H47" s="23">
        <v>100</v>
      </c>
      <c r="I47" s="23">
        <v>100</v>
      </c>
      <c r="J47" s="23">
        <v>100</v>
      </c>
      <c r="K47" s="23">
        <v>100</v>
      </c>
      <c r="L47" s="23">
        <v>100</v>
      </c>
      <c r="M47" s="23">
        <v>100</v>
      </c>
      <c r="N47" s="23">
        <v>100</v>
      </c>
      <c r="O47" s="23">
        <v>100</v>
      </c>
      <c r="P47" s="23">
        <v>100</v>
      </c>
      <c r="Q47" s="23">
        <f t="shared" si="2"/>
        <v>1200</v>
      </c>
    </row>
    <row r="48" spans="1:17" ht="12.75">
      <c r="A48" s="25" t="s">
        <v>114</v>
      </c>
      <c r="B48" s="22" t="s">
        <v>149</v>
      </c>
      <c r="C48" s="23" t="s">
        <v>115</v>
      </c>
      <c r="D48" s="26" t="s">
        <v>116</v>
      </c>
      <c r="E48" s="23">
        <v>200</v>
      </c>
      <c r="F48" s="23">
        <v>200</v>
      </c>
      <c r="G48" s="23">
        <v>200</v>
      </c>
      <c r="H48" s="23">
        <v>200</v>
      </c>
      <c r="I48" s="23">
        <v>200</v>
      </c>
      <c r="J48" s="23">
        <v>200</v>
      </c>
      <c r="K48" s="23">
        <v>200</v>
      </c>
      <c r="L48" s="23">
        <v>200</v>
      </c>
      <c r="M48" s="23">
        <v>200</v>
      </c>
      <c r="N48" s="23">
        <v>200</v>
      </c>
      <c r="O48" s="23">
        <v>200</v>
      </c>
      <c r="P48" s="23">
        <v>200</v>
      </c>
      <c r="Q48" s="23">
        <f t="shared" si="2"/>
        <v>2400</v>
      </c>
    </row>
    <row r="49" spans="1:17" ht="12.75">
      <c r="A49" s="25" t="s">
        <v>117</v>
      </c>
      <c r="B49" s="22" t="s">
        <v>149</v>
      </c>
      <c r="C49" s="23" t="s">
        <v>118</v>
      </c>
      <c r="D49" s="23" t="s">
        <v>119</v>
      </c>
      <c r="Q49" s="23">
        <f t="shared" si="2"/>
        <v>0</v>
      </c>
    </row>
    <row r="50" spans="1:17" ht="12.75">
      <c r="A50" s="25" t="s">
        <v>120</v>
      </c>
      <c r="B50" s="22" t="s">
        <v>149</v>
      </c>
      <c r="C50" s="23" t="s">
        <v>121</v>
      </c>
      <c r="D50" s="23" t="s">
        <v>122</v>
      </c>
      <c r="E50" s="23">
        <v>0</v>
      </c>
      <c r="H50" s="23">
        <v>900</v>
      </c>
      <c r="Q50" s="23">
        <f t="shared" si="2"/>
        <v>900</v>
      </c>
    </row>
    <row r="51" spans="1:17" ht="12.75">
      <c r="A51" s="25" t="s">
        <v>123</v>
      </c>
      <c r="B51" s="22" t="s">
        <v>149</v>
      </c>
      <c r="C51" s="23" t="s">
        <v>124</v>
      </c>
      <c r="D51" s="23" t="s">
        <v>125</v>
      </c>
      <c r="E51" s="23">
        <v>50</v>
      </c>
      <c r="F51" s="23">
        <v>50</v>
      </c>
      <c r="G51" s="23">
        <v>50</v>
      </c>
      <c r="H51" s="23">
        <v>50</v>
      </c>
      <c r="I51" s="23">
        <v>50</v>
      </c>
      <c r="J51" s="23">
        <v>50</v>
      </c>
      <c r="K51" s="23">
        <v>50</v>
      </c>
      <c r="L51" s="23">
        <v>50</v>
      </c>
      <c r="M51" s="23">
        <v>50</v>
      </c>
      <c r="N51" s="23">
        <v>50</v>
      </c>
      <c r="O51" s="23">
        <v>50</v>
      </c>
      <c r="P51" s="23">
        <v>50</v>
      </c>
      <c r="Q51" s="23">
        <f t="shared" si="2"/>
        <v>600</v>
      </c>
    </row>
    <row r="52" spans="1:17" ht="12.75">
      <c r="A52" s="25" t="s">
        <v>126</v>
      </c>
      <c r="B52" s="22" t="s">
        <v>149</v>
      </c>
      <c r="C52" s="23" t="s">
        <v>127</v>
      </c>
      <c r="D52" s="23" t="s">
        <v>128</v>
      </c>
      <c r="E52" s="23">
        <v>250</v>
      </c>
      <c r="F52" s="23">
        <v>250</v>
      </c>
      <c r="G52" s="23">
        <v>250</v>
      </c>
      <c r="H52" s="23">
        <v>250</v>
      </c>
      <c r="I52" s="23">
        <v>250</v>
      </c>
      <c r="J52" s="23">
        <v>250</v>
      </c>
      <c r="K52" s="23">
        <v>250</v>
      </c>
      <c r="L52" s="23">
        <v>250</v>
      </c>
      <c r="M52" s="23">
        <v>250</v>
      </c>
      <c r="N52" s="23">
        <v>250</v>
      </c>
      <c r="O52" s="23">
        <v>250</v>
      </c>
      <c r="P52" s="23">
        <v>250</v>
      </c>
      <c r="Q52" s="23">
        <f t="shared" si="2"/>
        <v>3000</v>
      </c>
    </row>
    <row r="53" spans="1:17" ht="12.75">
      <c r="A53" s="25" t="s">
        <v>129</v>
      </c>
      <c r="B53" s="22" t="s">
        <v>149</v>
      </c>
      <c r="C53" s="23" t="s">
        <v>130</v>
      </c>
      <c r="D53" s="23" t="s">
        <v>131</v>
      </c>
      <c r="E53" s="23">
        <v>50</v>
      </c>
      <c r="F53" s="23">
        <v>50</v>
      </c>
      <c r="G53" s="23">
        <v>50</v>
      </c>
      <c r="H53" s="23">
        <v>50</v>
      </c>
      <c r="I53" s="23">
        <v>50</v>
      </c>
      <c r="J53" s="23">
        <v>50</v>
      </c>
      <c r="K53" s="23">
        <v>50</v>
      </c>
      <c r="L53" s="23">
        <v>50</v>
      </c>
      <c r="M53" s="23">
        <v>50</v>
      </c>
      <c r="N53" s="23">
        <v>50</v>
      </c>
      <c r="O53" s="23">
        <v>50</v>
      </c>
      <c r="P53" s="23">
        <v>50</v>
      </c>
      <c r="Q53" s="23">
        <f t="shared" si="2"/>
        <v>600</v>
      </c>
    </row>
    <row r="54" spans="1:17" ht="12.75">
      <c r="A54" s="25" t="s">
        <v>193</v>
      </c>
      <c r="B54" s="22" t="s">
        <v>149</v>
      </c>
      <c r="C54" s="23" t="s">
        <v>151</v>
      </c>
      <c r="D54" s="23" t="s">
        <v>132</v>
      </c>
      <c r="E54" s="23">
        <v>600</v>
      </c>
      <c r="F54" s="23">
        <v>600</v>
      </c>
      <c r="G54" s="23">
        <v>600</v>
      </c>
      <c r="H54" s="23">
        <v>600</v>
      </c>
      <c r="I54" s="23">
        <v>600</v>
      </c>
      <c r="J54" s="23">
        <v>600</v>
      </c>
      <c r="K54" s="23">
        <v>600</v>
      </c>
      <c r="L54" s="23">
        <v>600</v>
      </c>
      <c r="M54" s="23">
        <v>600</v>
      </c>
      <c r="N54" s="23">
        <v>600</v>
      </c>
      <c r="O54" s="23">
        <v>600</v>
      </c>
      <c r="P54" s="23">
        <v>600</v>
      </c>
      <c r="Q54" s="23">
        <f t="shared" si="2"/>
        <v>7200</v>
      </c>
    </row>
    <row r="55" spans="5:17" ht="12.75">
      <c r="E55" s="32">
        <f aca="true" t="shared" si="3" ref="E55:P55">SUM(E40:E54)</f>
        <v>8650</v>
      </c>
      <c r="F55" s="32">
        <f t="shared" si="3"/>
        <v>2500</v>
      </c>
      <c r="G55" s="32">
        <f t="shared" si="3"/>
        <v>2500</v>
      </c>
      <c r="H55" s="32">
        <f t="shared" si="3"/>
        <v>3400</v>
      </c>
      <c r="I55" s="32">
        <f t="shared" si="3"/>
        <v>6500</v>
      </c>
      <c r="J55" s="32">
        <f t="shared" si="3"/>
        <v>2500</v>
      </c>
      <c r="K55" s="32">
        <f t="shared" si="3"/>
        <v>2500</v>
      </c>
      <c r="L55" s="32">
        <f t="shared" si="3"/>
        <v>2500</v>
      </c>
      <c r="M55" s="32">
        <f t="shared" si="3"/>
        <v>2500</v>
      </c>
      <c r="N55" s="32">
        <f t="shared" si="3"/>
        <v>2500</v>
      </c>
      <c r="O55" s="32">
        <f t="shared" si="3"/>
        <v>2500</v>
      </c>
      <c r="P55" s="32">
        <f t="shared" si="3"/>
        <v>2500</v>
      </c>
      <c r="Q55" s="32">
        <f>SUM(Q44:Q54)</f>
        <v>31050</v>
      </c>
    </row>
    <row r="56" spans="4:17" ht="12.75">
      <c r="D56" s="32" t="s">
        <v>133</v>
      </c>
      <c r="E56" s="32">
        <f aca="true" t="shared" si="4" ref="E56:Q56">SUM(E34+E55)</f>
        <v>8650</v>
      </c>
      <c r="F56" s="32">
        <f t="shared" si="4"/>
        <v>2500</v>
      </c>
      <c r="G56" s="32">
        <f t="shared" si="4"/>
        <v>2500</v>
      </c>
      <c r="H56" s="32">
        <f t="shared" si="4"/>
        <v>3400</v>
      </c>
      <c r="I56" s="32">
        <f t="shared" si="4"/>
        <v>6500</v>
      </c>
      <c r="J56" s="32">
        <f t="shared" si="4"/>
        <v>2500</v>
      </c>
      <c r="K56" s="32">
        <f t="shared" si="4"/>
        <v>2500</v>
      </c>
      <c r="L56" s="32">
        <f t="shared" si="4"/>
        <v>2500</v>
      </c>
      <c r="M56" s="32">
        <f t="shared" si="4"/>
        <v>2500</v>
      </c>
      <c r="N56" s="32">
        <f t="shared" si="4"/>
        <v>2500</v>
      </c>
      <c r="O56" s="32">
        <f t="shared" si="4"/>
        <v>2500</v>
      </c>
      <c r="P56" s="32">
        <f t="shared" si="4"/>
        <v>2500</v>
      </c>
      <c r="Q56" s="32">
        <f t="shared" si="4"/>
        <v>31050</v>
      </c>
    </row>
    <row r="57" ht="12.75"/>
    <row r="58" ht="15.75">
      <c r="D58" s="33" t="s">
        <v>134</v>
      </c>
    </row>
    <row r="59" ht="15.75">
      <c r="D59" s="33" t="s">
        <v>135</v>
      </c>
    </row>
    <row r="60" spans="1:17" ht="12.75">
      <c r="A60" s="25" t="s">
        <v>136</v>
      </c>
      <c r="B60" s="22" t="s">
        <v>148</v>
      </c>
      <c r="C60" s="23" t="s">
        <v>137</v>
      </c>
      <c r="D60" s="38" t="s">
        <v>138</v>
      </c>
      <c r="E60" s="23">
        <v>2000</v>
      </c>
      <c r="F60" s="23">
        <v>2000</v>
      </c>
      <c r="G60" s="23">
        <v>2000</v>
      </c>
      <c r="H60" s="23">
        <v>2000</v>
      </c>
      <c r="I60" s="23">
        <v>2000</v>
      </c>
      <c r="J60" s="23">
        <v>2000</v>
      </c>
      <c r="K60" s="23">
        <v>2000</v>
      </c>
      <c r="L60" s="23">
        <v>2000</v>
      </c>
      <c r="M60" s="23">
        <v>2000</v>
      </c>
      <c r="N60" s="23">
        <v>2000</v>
      </c>
      <c r="O60" s="23">
        <v>2000</v>
      </c>
      <c r="P60" s="23">
        <v>2000</v>
      </c>
      <c r="Q60" s="23">
        <f aca="true" t="shared" si="5" ref="Q60:Q75">SUM(E60:P60)</f>
        <v>24000</v>
      </c>
    </row>
    <row r="61" spans="1:17" ht="12.75">
      <c r="A61" s="25" t="s">
        <v>208</v>
      </c>
      <c r="B61" s="22" t="s">
        <v>148</v>
      </c>
      <c r="C61" s="23" t="s">
        <v>209</v>
      </c>
      <c r="D61" s="23" t="s">
        <v>164</v>
      </c>
      <c r="E61" s="23">
        <v>200</v>
      </c>
      <c r="F61" s="23">
        <v>200</v>
      </c>
      <c r="G61" s="23">
        <v>200</v>
      </c>
      <c r="H61" s="23">
        <v>200</v>
      </c>
      <c r="I61" s="23">
        <v>200</v>
      </c>
      <c r="J61" s="23">
        <v>200</v>
      </c>
      <c r="K61" s="23">
        <v>200</v>
      </c>
      <c r="L61" s="23">
        <v>200</v>
      </c>
      <c r="M61" s="23">
        <v>200</v>
      </c>
      <c r="N61" s="23">
        <v>200</v>
      </c>
      <c r="O61" s="23">
        <v>200</v>
      </c>
      <c r="P61" s="23">
        <v>200</v>
      </c>
      <c r="Q61" s="23">
        <f t="shared" si="5"/>
        <v>2400</v>
      </c>
    </row>
    <row r="62" spans="1:17" ht="12.75">
      <c r="A62" s="35" t="s">
        <v>210</v>
      </c>
      <c r="B62" s="36" t="s">
        <v>148</v>
      </c>
      <c r="C62" s="37" t="s">
        <v>211</v>
      </c>
      <c r="D62" s="23" t="s">
        <v>165</v>
      </c>
      <c r="E62" s="23">
        <v>100</v>
      </c>
      <c r="F62" s="23">
        <v>100</v>
      </c>
      <c r="G62" s="23">
        <v>100</v>
      </c>
      <c r="H62" s="23">
        <v>100</v>
      </c>
      <c r="I62" s="23">
        <v>100</v>
      </c>
      <c r="J62" s="23">
        <v>100</v>
      </c>
      <c r="K62" s="23">
        <v>100</v>
      </c>
      <c r="L62" s="23">
        <v>100</v>
      </c>
      <c r="M62" s="23">
        <v>100</v>
      </c>
      <c r="N62" s="23">
        <v>100</v>
      </c>
      <c r="O62" s="23">
        <v>100</v>
      </c>
      <c r="P62" s="23">
        <v>100</v>
      </c>
      <c r="Q62" s="23">
        <f t="shared" si="5"/>
        <v>1200</v>
      </c>
    </row>
    <row r="63" spans="1:17" ht="12.75">
      <c r="A63" s="25" t="s">
        <v>30</v>
      </c>
      <c r="B63" s="22" t="s">
        <v>148</v>
      </c>
      <c r="C63" s="23" t="s">
        <v>31</v>
      </c>
      <c r="D63" s="23" t="s">
        <v>166</v>
      </c>
      <c r="E63" s="23">
        <v>50</v>
      </c>
      <c r="F63" s="23">
        <v>50</v>
      </c>
      <c r="G63" s="23">
        <v>50</v>
      </c>
      <c r="H63" s="23">
        <v>50</v>
      </c>
      <c r="I63" s="23">
        <v>50</v>
      </c>
      <c r="J63" s="23">
        <v>50</v>
      </c>
      <c r="K63" s="23">
        <v>50</v>
      </c>
      <c r="L63" s="23">
        <v>50</v>
      </c>
      <c r="M63" s="23">
        <v>50</v>
      </c>
      <c r="N63" s="23">
        <v>50</v>
      </c>
      <c r="O63" s="23">
        <v>50</v>
      </c>
      <c r="P63" s="23">
        <v>50</v>
      </c>
      <c r="Q63" s="23">
        <f t="shared" si="5"/>
        <v>600</v>
      </c>
    </row>
    <row r="64" spans="1:17" ht="12.75">
      <c r="A64" s="25" t="s">
        <v>199</v>
      </c>
      <c r="B64" s="22" t="s">
        <v>148</v>
      </c>
      <c r="C64" s="23" t="s">
        <v>181</v>
      </c>
      <c r="D64" s="23" t="s">
        <v>167</v>
      </c>
      <c r="E64" s="23">
        <v>200</v>
      </c>
      <c r="F64" s="23">
        <v>200</v>
      </c>
      <c r="G64" s="23">
        <v>200</v>
      </c>
      <c r="H64" s="23">
        <v>200</v>
      </c>
      <c r="I64" s="23">
        <v>200</v>
      </c>
      <c r="J64" s="23">
        <v>200</v>
      </c>
      <c r="K64" s="23">
        <v>200</v>
      </c>
      <c r="L64" s="23">
        <v>200</v>
      </c>
      <c r="M64" s="23">
        <v>200</v>
      </c>
      <c r="N64" s="23">
        <v>200</v>
      </c>
      <c r="O64" s="23">
        <v>200</v>
      </c>
      <c r="P64" s="23">
        <v>200</v>
      </c>
      <c r="Q64" s="23">
        <f t="shared" si="5"/>
        <v>2400</v>
      </c>
    </row>
    <row r="65" spans="1:17" ht="12.75">
      <c r="A65" s="25" t="s">
        <v>136</v>
      </c>
      <c r="B65" s="22" t="s">
        <v>148</v>
      </c>
      <c r="C65" s="23" t="s">
        <v>137</v>
      </c>
      <c r="D65" s="23" t="s">
        <v>139</v>
      </c>
      <c r="E65" s="23">
        <v>0</v>
      </c>
      <c r="F65" s="23">
        <v>0</v>
      </c>
      <c r="G65" s="23">
        <v>250</v>
      </c>
      <c r="H65" s="23">
        <v>250</v>
      </c>
      <c r="I65" s="23">
        <v>250</v>
      </c>
      <c r="J65" s="23">
        <v>250</v>
      </c>
      <c r="K65" s="23">
        <v>250</v>
      </c>
      <c r="L65" s="23">
        <v>250</v>
      </c>
      <c r="M65" s="23">
        <v>250</v>
      </c>
      <c r="N65" s="23">
        <v>250</v>
      </c>
      <c r="O65" s="23">
        <v>250</v>
      </c>
      <c r="P65" s="23">
        <v>250</v>
      </c>
      <c r="Q65" s="23">
        <f t="shared" si="5"/>
        <v>2500</v>
      </c>
    </row>
    <row r="66" spans="1:17" ht="12.75">
      <c r="A66" s="25" t="s">
        <v>212</v>
      </c>
      <c r="B66" s="22" t="s">
        <v>148</v>
      </c>
      <c r="C66" s="23" t="s">
        <v>213</v>
      </c>
      <c r="D66" s="23" t="s">
        <v>140</v>
      </c>
      <c r="E66" s="23">
        <v>100</v>
      </c>
      <c r="F66" s="23">
        <v>100</v>
      </c>
      <c r="G66" s="23">
        <v>100</v>
      </c>
      <c r="H66" s="23">
        <v>100</v>
      </c>
      <c r="I66" s="23">
        <v>100</v>
      </c>
      <c r="J66" s="23">
        <v>100</v>
      </c>
      <c r="K66" s="23">
        <v>100</v>
      </c>
      <c r="L66" s="23">
        <v>100</v>
      </c>
      <c r="M66" s="23">
        <v>100</v>
      </c>
      <c r="N66" s="23">
        <v>100</v>
      </c>
      <c r="O66" s="23">
        <v>100</v>
      </c>
      <c r="P66" s="23">
        <v>100</v>
      </c>
      <c r="Q66" s="23">
        <f t="shared" si="5"/>
        <v>1200</v>
      </c>
    </row>
    <row r="67" spans="1:17" ht="12.75">
      <c r="A67" s="25" t="s">
        <v>136</v>
      </c>
      <c r="B67" s="22" t="s">
        <v>148</v>
      </c>
      <c r="C67" s="23" t="s">
        <v>137</v>
      </c>
      <c r="D67" s="23" t="s">
        <v>141</v>
      </c>
      <c r="H67" s="23">
        <v>150</v>
      </c>
      <c r="I67" s="23">
        <v>150</v>
      </c>
      <c r="J67" s="23">
        <v>150</v>
      </c>
      <c r="K67" s="23">
        <v>300</v>
      </c>
      <c r="L67" s="23">
        <v>300</v>
      </c>
      <c r="M67" s="23">
        <v>300</v>
      </c>
      <c r="N67" s="23">
        <v>600</v>
      </c>
      <c r="O67" s="23">
        <v>600</v>
      </c>
      <c r="P67" s="23">
        <v>600</v>
      </c>
      <c r="Q67" s="23">
        <f t="shared" si="5"/>
        <v>3150</v>
      </c>
    </row>
    <row r="68" spans="1:17" ht="12.75">
      <c r="A68" s="25" t="s">
        <v>142</v>
      </c>
      <c r="B68" s="22" t="s">
        <v>148</v>
      </c>
      <c r="C68" s="23" t="s">
        <v>81</v>
      </c>
      <c r="D68" s="23" t="s">
        <v>82</v>
      </c>
      <c r="H68" s="23">
        <v>100</v>
      </c>
      <c r="I68" s="23">
        <v>100</v>
      </c>
      <c r="J68" s="23">
        <v>100</v>
      </c>
      <c r="K68" s="23">
        <v>200</v>
      </c>
      <c r="L68" s="23">
        <v>200</v>
      </c>
      <c r="M68" s="23">
        <v>200</v>
      </c>
      <c r="N68" s="23">
        <v>400</v>
      </c>
      <c r="O68" s="23">
        <v>400</v>
      </c>
      <c r="P68" s="23">
        <v>400</v>
      </c>
      <c r="Q68" s="23">
        <f t="shared" si="5"/>
        <v>2100</v>
      </c>
    </row>
    <row r="69" spans="1:17" ht="12.75">
      <c r="A69" s="25" t="s">
        <v>142</v>
      </c>
      <c r="B69" s="22" t="s">
        <v>148</v>
      </c>
      <c r="C69" s="23" t="s">
        <v>137</v>
      </c>
      <c r="D69" s="23" t="s">
        <v>83</v>
      </c>
      <c r="E69" s="23">
        <v>150</v>
      </c>
      <c r="F69" s="23">
        <v>150</v>
      </c>
      <c r="G69" s="23">
        <v>150</v>
      </c>
      <c r="H69" s="23">
        <v>150</v>
      </c>
      <c r="I69" s="23">
        <v>150</v>
      </c>
      <c r="J69" s="23">
        <v>300</v>
      </c>
      <c r="K69" s="23">
        <v>300</v>
      </c>
      <c r="L69" s="23">
        <v>300</v>
      </c>
      <c r="M69" s="23">
        <v>300</v>
      </c>
      <c r="N69" s="23">
        <v>300</v>
      </c>
      <c r="O69" s="23">
        <v>300</v>
      </c>
      <c r="P69" s="23">
        <v>300</v>
      </c>
      <c r="Q69" s="23">
        <f t="shared" si="5"/>
        <v>2850</v>
      </c>
    </row>
    <row r="70" spans="1:17" ht="12.75">
      <c r="A70" s="25" t="s">
        <v>142</v>
      </c>
      <c r="B70" s="22" t="s">
        <v>148</v>
      </c>
      <c r="C70" s="23" t="s">
        <v>152</v>
      </c>
      <c r="D70" s="23" t="s">
        <v>84</v>
      </c>
      <c r="H70" s="23">
        <v>100</v>
      </c>
      <c r="I70" s="23">
        <v>100</v>
      </c>
      <c r="J70" s="23">
        <v>100</v>
      </c>
      <c r="K70" s="23">
        <v>100</v>
      </c>
      <c r="L70" s="23">
        <v>100</v>
      </c>
      <c r="M70" s="23">
        <v>100</v>
      </c>
      <c r="N70" s="23">
        <v>100</v>
      </c>
      <c r="O70" s="23">
        <v>100</v>
      </c>
      <c r="P70" s="23">
        <v>100</v>
      </c>
      <c r="Q70" s="23">
        <f t="shared" si="5"/>
        <v>900</v>
      </c>
    </row>
    <row r="71" spans="1:17" ht="12.75">
      <c r="A71" s="25" t="s">
        <v>142</v>
      </c>
      <c r="B71" s="22" t="s">
        <v>148</v>
      </c>
      <c r="C71" s="23" t="s">
        <v>152</v>
      </c>
      <c r="D71" s="23" t="s">
        <v>85</v>
      </c>
      <c r="H71" s="23">
        <v>50</v>
      </c>
      <c r="I71" s="23">
        <v>50</v>
      </c>
      <c r="J71" s="23">
        <v>50</v>
      </c>
      <c r="K71" s="23">
        <v>50</v>
      </c>
      <c r="L71" s="23">
        <v>50</v>
      </c>
      <c r="M71" s="23">
        <v>50</v>
      </c>
      <c r="N71" s="23">
        <v>50</v>
      </c>
      <c r="O71" s="23">
        <v>50</v>
      </c>
      <c r="P71" s="23">
        <v>50</v>
      </c>
      <c r="Q71" s="23">
        <f t="shared" si="5"/>
        <v>450</v>
      </c>
    </row>
    <row r="72" spans="1:17" ht="12.75">
      <c r="A72" s="25" t="s">
        <v>142</v>
      </c>
      <c r="B72" s="22" t="s">
        <v>148</v>
      </c>
      <c r="C72" s="23" t="s">
        <v>152</v>
      </c>
      <c r="D72" s="23" t="s">
        <v>86</v>
      </c>
      <c r="H72" s="23">
        <v>50</v>
      </c>
      <c r="I72" s="23">
        <v>50</v>
      </c>
      <c r="J72" s="23">
        <v>50</v>
      </c>
      <c r="K72" s="23">
        <v>50</v>
      </c>
      <c r="L72" s="23">
        <v>50</v>
      </c>
      <c r="M72" s="23">
        <v>50</v>
      </c>
      <c r="N72" s="23">
        <v>50</v>
      </c>
      <c r="O72" s="23">
        <v>50</v>
      </c>
      <c r="P72" s="23">
        <v>50</v>
      </c>
      <c r="Q72" s="23">
        <f t="shared" si="5"/>
        <v>450</v>
      </c>
    </row>
    <row r="73" spans="1:17" ht="12.75">
      <c r="A73" s="25" t="s">
        <v>142</v>
      </c>
      <c r="B73" s="22" t="s">
        <v>148</v>
      </c>
      <c r="C73" s="23" t="s">
        <v>152</v>
      </c>
      <c r="D73" s="23" t="s">
        <v>87</v>
      </c>
      <c r="E73" s="23">
        <v>0</v>
      </c>
      <c r="F73" s="23">
        <v>0</v>
      </c>
      <c r="G73" s="23">
        <v>0</v>
      </c>
      <c r="H73" s="23">
        <v>150</v>
      </c>
      <c r="I73" s="23">
        <v>150</v>
      </c>
      <c r="J73" s="23">
        <v>150</v>
      </c>
      <c r="K73" s="23">
        <v>300</v>
      </c>
      <c r="L73" s="23">
        <v>300</v>
      </c>
      <c r="M73" s="23">
        <v>300</v>
      </c>
      <c r="N73" s="23">
        <v>300</v>
      </c>
      <c r="O73" s="23">
        <v>300</v>
      </c>
      <c r="P73" s="23">
        <v>300</v>
      </c>
      <c r="Q73" s="23">
        <f t="shared" si="5"/>
        <v>2250</v>
      </c>
    </row>
    <row r="74" spans="1:17" ht="12.75">
      <c r="A74" s="25" t="s">
        <v>114</v>
      </c>
      <c r="B74" s="22" t="s">
        <v>148</v>
      </c>
      <c r="C74" s="23" t="s">
        <v>88</v>
      </c>
      <c r="D74" s="23" t="s">
        <v>89</v>
      </c>
      <c r="E74" s="23">
        <v>200</v>
      </c>
      <c r="F74" s="23">
        <v>200</v>
      </c>
      <c r="G74" s="23">
        <v>200</v>
      </c>
      <c r="H74" s="23">
        <v>200</v>
      </c>
      <c r="I74" s="23">
        <v>200</v>
      </c>
      <c r="J74" s="23">
        <v>200</v>
      </c>
      <c r="K74" s="23">
        <v>200</v>
      </c>
      <c r="L74" s="23">
        <v>200</v>
      </c>
      <c r="M74" s="23">
        <v>200</v>
      </c>
      <c r="N74" s="23">
        <v>200</v>
      </c>
      <c r="O74" s="23">
        <v>200</v>
      </c>
      <c r="P74" s="23">
        <v>200</v>
      </c>
      <c r="Q74" s="23">
        <f t="shared" si="5"/>
        <v>2400</v>
      </c>
    </row>
    <row r="75" spans="1:17" ht="12.75">
      <c r="A75" s="25" t="s">
        <v>114</v>
      </c>
      <c r="B75" s="22" t="s">
        <v>148</v>
      </c>
      <c r="C75" s="23" t="s">
        <v>88</v>
      </c>
      <c r="D75" s="26" t="s">
        <v>90</v>
      </c>
      <c r="E75" s="23">
        <v>100</v>
      </c>
      <c r="F75" s="23">
        <v>100</v>
      </c>
      <c r="G75" s="23">
        <v>100</v>
      </c>
      <c r="H75" s="23">
        <v>100</v>
      </c>
      <c r="I75" s="23">
        <v>100</v>
      </c>
      <c r="J75" s="23">
        <v>100</v>
      </c>
      <c r="K75" s="23">
        <v>100</v>
      </c>
      <c r="L75" s="23">
        <v>100</v>
      </c>
      <c r="M75" s="23">
        <v>100</v>
      </c>
      <c r="N75" s="23">
        <v>100</v>
      </c>
      <c r="O75" s="23">
        <v>100</v>
      </c>
      <c r="P75" s="23">
        <v>100</v>
      </c>
      <c r="Q75" s="23">
        <f t="shared" si="5"/>
        <v>1200</v>
      </c>
    </row>
    <row r="76" ht="12.75"/>
    <row r="77" ht="12.75">
      <c r="D77" s="39" t="s">
        <v>91</v>
      </c>
    </row>
    <row r="78" spans="1:17" ht="12.75">
      <c r="A78" s="25" t="s">
        <v>92</v>
      </c>
      <c r="B78" s="22" t="s">
        <v>148</v>
      </c>
      <c r="C78" s="23" t="s">
        <v>93</v>
      </c>
      <c r="D78" s="26" t="s">
        <v>94</v>
      </c>
      <c r="E78" s="40">
        <v>15000</v>
      </c>
      <c r="F78" s="40">
        <v>1000</v>
      </c>
      <c r="G78" s="40">
        <v>1000</v>
      </c>
      <c r="H78" s="40">
        <v>1000</v>
      </c>
      <c r="I78" s="40">
        <v>1000</v>
      </c>
      <c r="J78" s="40">
        <v>1000</v>
      </c>
      <c r="K78" s="40">
        <v>1000</v>
      </c>
      <c r="L78" s="40">
        <v>1000</v>
      </c>
      <c r="M78" s="40">
        <v>1000</v>
      </c>
      <c r="N78" s="40">
        <v>1000</v>
      </c>
      <c r="O78" s="40">
        <v>1000</v>
      </c>
      <c r="P78" s="40">
        <v>1000</v>
      </c>
      <c r="Q78" s="40">
        <f>SUM(E78:P78)</f>
        <v>26000</v>
      </c>
    </row>
    <row r="79" spans="1:17" ht="12.75">
      <c r="A79" s="25" t="s">
        <v>199</v>
      </c>
      <c r="B79" s="22" t="s">
        <v>148</v>
      </c>
      <c r="C79" s="23" t="s">
        <v>181</v>
      </c>
      <c r="D79" s="41" t="s">
        <v>95</v>
      </c>
      <c r="E79" s="23">
        <v>400</v>
      </c>
      <c r="F79" s="23">
        <v>400</v>
      </c>
      <c r="G79" s="23">
        <v>400</v>
      </c>
      <c r="H79" s="23">
        <v>400</v>
      </c>
      <c r="I79" s="23">
        <v>400</v>
      </c>
      <c r="J79" s="23">
        <v>400</v>
      </c>
      <c r="K79" s="23">
        <v>400</v>
      </c>
      <c r="L79" s="23">
        <v>400</v>
      </c>
      <c r="M79" s="23">
        <v>400</v>
      </c>
      <c r="N79" s="23">
        <v>400</v>
      </c>
      <c r="O79" s="23">
        <v>400</v>
      </c>
      <c r="P79" s="23">
        <v>400</v>
      </c>
      <c r="Q79" s="23">
        <f>SUM(E79:P79)</f>
        <v>4800</v>
      </c>
    </row>
    <row r="80" spans="1:4" ht="12.75">
      <c r="A80" s="25" t="s">
        <v>114</v>
      </c>
      <c r="B80" s="22" t="s">
        <v>148</v>
      </c>
      <c r="C80" s="23" t="s">
        <v>96</v>
      </c>
      <c r="D80" s="41" t="s">
        <v>97</v>
      </c>
    </row>
    <row r="81" spans="1:17" ht="12.75">
      <c r="A81" s="25" t="s">
        <v>199</v>
      </c>
      <c r="B81" s="22" t="s">
        <v>148</v>
      </c>
      <c r="C81" s="23" t="s">
        <v>181</v>
      </c>
      <c r="D81" s="23" t="s">
        <v>98</v>
      </c>
      <c r="E81" s="23">
        <v>200</v>
      </c>
      <c r="F81" s="23">
        <v>200</v>
      </c>
      <c r="G81" s="23">
        <v>200</v>
      </c>
      <c r="H81" s="23">
        <v>200</v>
      </c>
      <c r="I81" s="23">
        <v>200</v>
      </c>
      <c r="J81" s="23">
        <v>200</v>
      </c>
      <c r="K81" s="23">
        <v>200</v>
      </c>
      <c r="L81" s="23">
        <v>200</v>
      </c>
      <c r="M81" s="23">
        <v>200</v>
      </c>
      <c r="N81" s="23">
        <v>200</v>
      </c>
      <c r="O81" s="23">
        <v>200</v>
      </c>
      <c r="P81" s="23">
        <v>200</v>
      </c>
      <c r="Q81" s="23">
        <f aca="true" t="shared" si="6" ref="Q81:Q106">SUM(E81:P81)</f>
        <v>2400</v>
      </c>
    </row>
    <row r="82" spans="1:17" ht="12.75">
      <c r="A82" s="25" t="s">
        <v>196</v>
      </c>
      <c r="B82" s="22" t="s">
        <v>148</v>
      </c>
      <c r="C82" s="23" t="s">
        <v>197</v>
      </c>
      <c r="D82" s="23" t="s">
        <v>197</v>
      </c>
      <c r="G82" s="23">
        <v>200</v>
      </c>
      <c r="J82" s="23">
        <v>200</v>
      </c>
      <c r="M82" s="23">
        <v>200</v>
      </c>
      <c r="P82" s="23">
        <v>200</v>
      </c>
      <c r="Q82" s="23">
        <f t="shared" si="6"/>
        <v>800</v>
      </c>
    </row>
    <row r="83" spans="1:17" ht="12.75">
      <c r="A83" s="25" t="s">
        <v>208</v>
      </c>
      <c r="B83" s="22" t="s">
        <v>148</v>
      </c>
      <c r="C83" s="23" t="s">
        <v>209</v>
      </c>
      <c r="D83" s="23" t="s">
        <v>99</v>
      </c>
      <c r="H83" s="23">
        <v>200</v>
      </c>
      <c r="I83" s="23">
        <v>200</v>
      </c>
      <c r="J83" s="23">
        <v>200</v>
      </c>
      <c r="K83" s="23">
        <v>200</v>
      </c>
      <c r="L83" s="23">
        <v>200</v>
      </c>
      <c r="M83" s="23">
        <v>200</v>
      </c>
      <c r="N83" s="23">
        <v>200</v>
      </c>
      <c r="O83" s="23">
        <v>200</v>
      </c>
      <c r="P83" s="23">
        <v>200</v>
      </c>
      <c r="Q83" s="23">
        <f t="shared" si="6"/>
        <v>1800</v>
      </c>
    </row>
    <row r="84" spans="1:17" ht="12.75">
      <c r="A84" s="25" t="s">
        <v>30</v>
      </c>
      <c r="B84" s="22" t="s">
        <v>148</v>
      </c>
      <c r="C84" s="23" t="s">
        <v>31</v>
      </c>
      <c r="D84" s="23" t="s">
        <v>100</v>
      </c>
      <c r="E84" s="23">
        <v>20</v>
      </c>
      <c r="F84" s="23">
        <v>20</v>
      </c>
      <c r="G84" s="23">
        <v>20</v>
      </c>
      <c r="H84" s="23">
        <v>20</v>
      </c>
      <c r="I84" s="23">
        <v>65</v>
      </c>
      <c r="J84" s="23">
        <v>65</v>
      </c>
      <c r="K84" s="23">
        <v>65</v>
      </c>
      <c r="L84" s="23">
        <v>65</v>
      </c>
      <c r="M84" s="23">
        <v>65</v>
      </c>
      <c r="N84" s="23">
        <v>65</v>
      </c>
      <c r="O84" s="23">
        <v>65</v>
      </c>
      <c r="P84" s="23">
        <v>65</v>
      </c>
      <c r="Q84" s="23">
        <f t="shared" si="6"/>
        <v>600</v>
      </c>
    </row>
    <row r="85" spans="1:17" ht="12.75">
      <c r="A85" s="25" t="s">
        <v>101</v>
      </c>
      <c r="B85" s="22" t="s">
        <v>148</v>
      </c>
      <c r="C85" s="23" t="s">
        <v>102</v>
      </c>
      <c r="D85" s="23" t="s">
        <v>103</v>
      </c>
      <c r="E85" s="23">
        <v>100</v>
      </c>
      <c r="F85" s="23">
        <v>50</v>
      </c>
      <c r="G85" s="23">
        <v>50</v>
      </c>
      <c r="H85" s="23">
        <v>50</v>
      </c>
      <c r="I85" s="23">
        <v>50</v>
      </c>
      <c r="J85" s="23">
        <v>50</v>
      </c>
      <c r="K85" s="23">
        <v>50</v>
      </c>
      <c r="L85" s="23">
        <v>50</v>
      </c>
      <c r="M85" s="23">
        <v>50</v>
      </c>
      <c r="N85" s="23">
        <v>50</v>
      </c>
      <c r="O85" s="23">
        <v>50</v>
      </c>
      <c r="P85" s="23">
        <v>50</v>
      </c>
      <c r="Q85" s="23">
        <f t="shared" si="6"/>
        <v>650</v>
      </c>
    </row>
    <row r="86" spans="1:17" ht="12.75">
      <c r="A86" s="25" t="s">
        <v>190</v>
      </c>
      <c r="B86" s="22" t="s">
        <v>148</v>
      </c>
      <c r="C86" s="23" t="s">
        <v>191</v>
      </c>
      <c r="D86" s="26" t="s">
        <v>104</v>
      </c>
      <c r="E86" s="23">
        <v>200</v>
      </c>
      <c r="F86" s="23">
        <v>200</v>
      </c>
      <c r="G86" s="23">
        <v>200</v>
      </c>
      <c r="H86" s="23">
        <v>200</v>
      </c>
      <c r="I86" s="23">
        <v>200</v>
      </c>
      <c r="J86" s="23">
        <v>200</v>
      </c>
      <c r="K86" s="23">
        <v>200</v>
      </c>
      <c r="L86" s="23">
        <v>200</v>
      </c>
      <c r="M86" s="23">
        <v>200</v>
      </c>
      <c r="N86" s="23">
        <v>200</v>
      </c>
      <c r="O86" s="23">
        <v>200</v>
      </c>
      <c r="P86" s="23">
        <v>200</v>
      </c>
      <c r="Q86" s="23">
        <f t="shared" si="6"/>
        <v>2400</v>
      </c>
    </row>
    <row r="87" spans="1:17" ht="12.75">
      <c r="A87" s="25" t="s">
        <v>199</v>
      </c>
      <c r="B87" s="22" t="s">
        <v>148</v>
      </c>
      <c r="C87" s="23" t="s">
        <v>181</v>
      </c>
      <c r="D87" s="23" t="s">
        <v>105</v>
      </c>
      <c r="E87" s="23">
        <v>500</v>
      </c>
      <c r="F87" s="23">
        <v>500</v>
      </c>
      <c r="G87" s="23">
        <v>500</v>
      </c>
      <c r="H87" s="23">
        <v>500</v>
      </c>
      <c r="I87" s="23">
        <v>500</v>
      </c>
      <c r="J87" s="23">
        <v>500</v>
      </c>
      <c r="K87" s="23">
        <v>500</v>
      </c>
      <c r="L87" s="23">
        <v>500</v>
      </c>
      <c r="M87" s="23">
        <v>500</v>
      </c>
      <c r="N87" s="23">
        <v>500</v>
      </c>
      <c r="O87" s="23">
        <v>500</v>
      </c>
      <c r="P87" s="23">
        <v>500</v>
      </c>
      <c r="Q87" s="23">
        <f t="shared" si="6"/>
        <v>6000</v>
      </c>
    </row>
    <row r="88" spans="1:17" ht="12.75">
      <c r="A88" s="25" t="s">
        <v>106</v>
      </c>
      <c r="B88" s="22" t="s">
        <v>148</v>
      </c>
      <c r="C88" s="23" t="s">
        <v>107</v>
      </c>
      <c r="D88" s="23" t="s">
        <v>108</v>
      </c>
      <c r="E88" s="23">
        <v>500</v>
      </c>
      <c r="F88" s="23">
        <v>500</v>
      </c>
      <c r="G88" s="23">
        <v>500</v>
      </c>
      <c r="H88" s="23">
        <v>500</v>
      </c>
      <c r="I88" s="23">
        <v>500</v>
      </c>
      <c r="J88" s="23">
        <v>500</v>
      </c>
      <c r="K88" s="23">
        <v>500</v>
      </c>
      <c r="L88" s="23">
        <v>500</v>
      </c>
      <c r="M88" s="23">
        <v>500</v>
      </c>
      <c r="N88" s="23">
        <v>500</v>
      </c>
      <c r="O88" s="23">
        <v>500</v>
      </c>
      <c r="P88" s="23">
        <v>500</v>
      </c>
      <c r="Q88" s="23">
        <f t="shared" si="6"/>
        <v>6000</v>
      </c>
    </row>
    <row r="89" spans="1:17" ht="12.75">
      <c r="A89" s="25" t="s">
        <v>106</v>
      </c>
      <c r="B89" s="22" t="s">
        <v>148</v>
      </c>
      <c r="C89" s="23" t="s">
        <v>107</v>
      </c>
      <c r="D89" s="23" t="s">
        <v>109</v>
      </c>
      <c r="E89" s="23">
        <v>50</v>
      </c>
      <c r="F89" s="23">
        <v>50</v>
      </c>
      <c r="G89" s="23">
        <v>50</v>
      </c>
      <c r="H89" s="23">
        <v>70</v>
      </c>
      <c r="I89" s="23">
        <v>70</v>
      </c>
      <c r="J89" s="23">
        <v>70</v>
      </c>
      <c r="K89" s="23">
        <v>70</v>
      </c>
      <c r="L89" s="23">
        <v>70</v>
      </c>
      <c r="M89" s="23">
        <v>70</v>
      </c>
      <c r="N89" s="23">
        <v>70</v>
      </c>
      <c r="O89" s="23">
        <v>70</v>
      </c>
      <c r="P89" s="23">
        <v>70</v>
      </c>
      <c r="Q89" s="23">
        <f t="shared" si="6"/>
        <v>780</v>
      </c>
    </row>
    <row r="90" spans="1:17" ht="12.75">
      <c r="A90" s="25" t="s">
        <v>110</v>
      </c>
      <c r="B90" s="22" t="s">
        <v>148</v>
      </c>
      <c r="C90" s="23" t="s">
        <v>111</v>
      </c>
      <c r="D90" s="23" t="s">
        <v>112</v>
      </c>
      <c r="E90" s="23">
        <v>50</v>
      </c>
      <c r="F90" s="23">
        <v>50</v>
      </c>
      <c r="G90" s="23">
        <v>50</v>
      </c>
      <c r="H90" s="23">
        <v>50</v>
      </c>
      <c r="I90" s="23">
        <v>50</v>
      </c>
      <c r="J90" s="23">
        <v>50</v>
      </c>
      <c r="K90" s="23">
        <v>50</v>
      </c>
      <c r="L90" s="23">
        <v>50</v>
      </c>
      <c r="M90" s="23">
        <v>50</v>
      </c>
      <c r="N90" s="23">
        <v>50</v>
      </c>
      <c r="O90" s="23">
        <v>50</v>
      </c>
      <c r="P90" s="23">
        <v>50</v>
      </c>
      <c r="Q90" s="23">
        <f t="shared" si="6"/>
        <v>600</v>
      </c>
    </row>
    <row r="91" spans="1:17" ht="12.75">
      <c r="A91" s="25" t="s">
        <v>0</v>
      </c>
      <c r="B91" s="22" t="s">
        <v>148</v>
      </c>
      <c r="C91" s="23" t="s">
        <v>1</v>
      </c>
      <c r="D91" s="23" t="s">
        <v>2</v>
      </c>
      <c r="E91" s="23">
        <v>100</v>
      </c>
      <c r="F91" s="23">
        <v>50</v>
      </c>
      <c r="G91" s="23">
        <v>50</v>
      </c>
      <c r="H91" s="23">
        <v>50</v>
      </c>
      <c r="I91" s="23">
        <v>50</v>
      </c>
      <c r="J91" s="23">
        <v>50</v>
      </c>
      <c r="K91" s="23">
        <v>50</v>
      </c>
      <c r="L91" s="23">
        <v>50</v>
      </c>
      <c r="M91" s="23">
        <v>50</v>
      </c>
      <c r="N91" s="23">
        <v>50</v>
      </c>
      <c r="O91" s="23">
        <v>50</v>
      </c>
      <c r="P91" s="23">
        <v>50</v>
      </c>
      <c r="Q91" s="23">
        <f t="shared" si="6"/>
        <v>650</v>
      </c>
    </row>
    <row r="92" spans="1:17" ht="12.75">
      <c r="A92" s="25" t="s">
        <v>30</v>
      </c>
      <c r="B92" s="22" t="s">
        <v>148</v>
      </c>
      <c r="C92" s="23" t="s">
        <v>31</v>
      </c>
      <c r="D92" s="23" t="s">
        <v>3</v>
      </c>
      <c r="E92" s="23">
        <v>50</v>
      </c>
      <c r="F92" s="23">
        <v>20</v>
      </c>
      <c r="G92" s="23">
        <v>20</v>
      </c>
      <c r="H92" s="23">
        <v>20</v>
      </c>
      <c r="I92" s="23">
        <v>20</v>
      </c>
      <c r="J92" s="23">
        <v>20</v>
      </c>
      <c r="K92" s="23">
        <v>20</v>
      </c>
      <c r="L92" s="23">
        <v>20</v>
      </c>
      <c r="M92" s="23">
        <v>20</v>
      </c>
      <c r="N92" s="23">
        <v>20</v>
      </c>
      <c r="O92" s="23">
        <v>20</v>
      </c>
      <c r="P92" s="23">
        <v>20</v>
      </c>
      <c r="Q92" s="23">
        <f t="shared" si="6"/>
        <v>270</v>
      </c>
    </row>
    <row r="93" spans="1:17" ht="12.75">
      <c r="A93" s="25" t="s">
        <v>4</v>
      </c>
      <c r="B93" s="22" t="s">
        <v>148</v>
      </c>
      <c r="C93" s="23" t="s">
        <v>5</v>
      </c>
      <c r="D93" s="23" t="s">
        <v>6</v>
      </c>
      <c r="G93" s="23">
        <v>200</v>
      </c>
      <c r="J93" s="23">
        <v>200</v>
      </c>
      <c r="M93" s="23">
        <v>200</v>
      </c>
      <c r="P93" s="23">
        <v>200</v>
      </c>
      <c r="Q93" s="23">
        <f t="shared" si="6"/>
        <v>800</v>
      </c>
    </row>
    <row r="94" spans="1:17" ht="12.75">
      <c r="A94" s="25" t="s">
        <v>101</v>
      </c>
      <c r="B94" s="22" t="s">
        <v>148</v>
      </c>
      <c r="C94" s="37" t="s">
        <v>102</v>
      </c>
      <c r="D94" s="23" t="s">
        <v>7</v>
      </c>
      <c r="I94" s="23">
        <v>100</v>
      </c>
      <c r="J94" s="23">
        <v>100</v>
      </c>
      <c r="K94" s="23">
        <v>100</v>
      </c>
      <c r="L94" s="23">
        <v>100</v>
      </c>
      <c r="M94" s="23">
        <v>100</v>
      </c>
      <c r="N94" s="23">
        <v>100</v>
      </c>
      <c r="O94" s="23">
        <v>100</v>
      </c>
      <c r="P94" s="23">
        <v>100</v>
      </c>
      <c r="Q94" s="23">
        <f t="shared" si="6"/>
        <v>800</v>
      </c>
    </row>
    <row r="95" spans="1:17" ht="12.75">
      <c r="A95" s="25" t="s">
        <v>8</v>
      </c>
      <c r="B95" s="22" t="s">
        <v>148</v>
      </c>
      <c r="C95" s="23" t="s">
        <v>9</v>
      </c>
      <c r="D95" s="23" t="s">
        <v>10</v>
      </c>
      <c r="E95" s="23">
        <v>0</v>
      </c>
      <c r="F95" s="23">
        <v>0</v>
      </c>
      <c r="G95" s="23">
        <v>0</v>
      </c>
      <c r="H95" s="23">
        <v>0</v>
      </c>
      <c r="I95" s="23">
        <v>50</v>
      </c>
      <c r="J95" s="23">
        <v>50</v>
      </c>
      <c r="K95" s="23">
        <v>50</v>
      </c>
      <c r="L95" s="23">
        <v>50</v>
      </c>
      <c r="M95" s="23">
        <v>75</v>
      </c>
      <c r="N95" s="23">
        <v>75</v>
      </c>
      <c r="O95" s="23">
        <v>75</v>
      </c>
      <c r="P95" s="23">
        <v>100</v>
      </c>
      <c r="Q95" s="23">
        <f t="shared" si="6"/>
        <v>525</v>
      </c>
    </row>
    <row r="96" spans="1:17" ht="12.75">
      <c r="A96" s="25" t="s">
        <v>180</v>
      </c>
      <c r="B96" s="22" t="s">
        <v>148</v>
      </c>
      <c r="C96" s="23" t="s">
        <v>46</v>
      </c>
      <c r="D96" s="23" t="s">
        <v>11</v>
      </c>
      <c r="E96" s="23">
        <v>150</v>
      </c>
      <c r="F96" s="23">
        <v>150</v>
      </c>
      <c r="G96" s="23">
        <v>250</v>
      </c>
      <c r="H96" s="23">
        <v>250</v>
      </c>
      <c r="I96" s="23">
        <v>250</v>
      </c>
      <c r="J96" s="23">
        <v>250</v>
      </c>
      <c r="K96" s="23">
        <v>250</v>
      </c>
      <c r="L96" s="23">
        <v>250</v>
      </c>
      <c r="M96" s="23">
        <v>250</v>
      </c>
      <c r="N96" s="23">
        <v>300</v>
      </c>
      <c r="O96" s="23">
        <v>300</v>
      </c>
      <c r="P96" s="23">
        <v>300</v>
      </c>
      <c r="Q96" s="23">
        <f t="shared" si="6"/>
        <v>2950</v>
      </c>
    </row>
    <row r="97" spans="1:17" ht="12.75">
      <c r="A97" s="25" t="s">
        <v>8</v>
      </c>
      <c r="B97" s="22" t="s">
        <v>148</v>
      </c>
      <c r="C97" s="23" t="s">
        <v>9</v>
      </c>
      <c r="D97" s="23" t="s">
        <v>12</v>
      </c>
      <c r="H97" s="23">
        <v>0</v>
      </c>
      <c r="I97" s="23">
        <v>200</v>
      </c>
      <c r="J97" s="23">
        <v>200</v>
      </c>
      <c r="K97" s="23">
        <v>200</v>
      </c>
      <c r="L97" s="23">
        <v>200</v>
      </c>
      <c r="M97" s="23">
        <v>200</v>
      </c>
      <c r="N97" s="23">
        <v>200</v>
      </c>
      <c r="O97" s="23">
        <v>200</v>
      </c>
      <c r="P97" s="23">
        <v>200</v>
      </c>
      <c r="Q97" s="23">
        <f t="shared" si="6"/>
        <v>1600</v>
      </c>
    </row>
    <row r="98" spans="1:17" ht="12.75">
      <c r="A98" s="25" t="s">
        <v>92</v>
      </c>
      <c r="B98" s="22" t="s">
        <v>148</v>
      </c>
      <c r="C98" s="23" t="s">
        <v>93</v>
      </c>
      <c r="D98" s="23" t="s">
        <v>13</v>
      </c>
      <c r="H98" s="23">
        <v>0</v>
      </c>
      <c r="I98" s="23">
        <v>150</v>
      </c>
      <c r="J98" s="23">
        <v>150</v>
      </c>
      <c r="K98" s="23">
        <v>150</v>
      </c>
      <c r="L98" s="23">
        <v>150</v>
      </c>
      <c r="M98" s="23">
        <v>150</v>
      </c>
      <c r="N98" s="23">
        <v>150</v>
      </c>
      <c r="O98" s="23">
        <v>150</v>
      </c>
      <c r="P98" s="23">
        <v>150</v>
      </c>
      <c r="Q98" s="23">
        <f t="shared" si="6"/>
        <v>1200</v>
      </c>
    </row>
    <row r="99" spans="1:17" ht="12.75">
      <c r="A99" s="25" t="s">
        <v>92</v>
      </c>
      <c r="B99" s="22" t="s">
        <v>148</v>
      </c>
      <c r="C99" s="23" t="s">
        <v>93</v>
      </c>
      <c r="D99" s="23" t="s">
        <v>14</v>
      </c>
      <c r="H99" s="23">
        <v>0</v>
      </c>
      <c r="I99" s="23">
        <v>250</v>
      </c>
      <c r="J99" s="23">
        <v>250</v>
      </c>
      <c r="K99" s="23">
        <v>250</v>
      </c>
      <c r="L99" s="23">
        <v>250</v>
      </c>
      <c r="M99" s="23">
        <v>250</v>
      </c>
      <c r="N99" s="23">
        <v>250</v>
      </c>
      <c r="O99" s="23">
        <v>250</v>
      </c>
      <c r="P99" s="23">
        <v>250</v>
      </c>
      <c r="Q99" s="23">
        <f t="shared" si="6"/>
        <v>2000</v>
      </c>
    </row>
    <row r="100" spans="1:17" ht="12.75">
      <c r="A100" s="25" t="s">
        <v>101</v>
      </c>
      <c r="B100" s="22" t="s">
        <v>148</v>
      </c>
      <c r="C100" s="37" t="s">
        <v>102</v>
      </c>
      <c r="D100" s="23" t="s">
        <v>16</v>
      </c>
      <c r="E100" s="23">
        <v>0</v>
      </c>
      <c r="F100" s="23">
        <v>0</v>
      </c>
      <c r="G100" s="23">
        <v>0</v>
      </c>
      <c r="H100" s="23">
        <v>0</v>
      </c>
      <c r="I100" s="23">
        <v>1105</v>
      </c>
      <c r="J100" s="23">
        <v>1105</v>
      </c>
      <c r="K100" s="23">
        <v>1105</v>
      </c>
      <c r="L100" s="23">
        <v>1605</v>
      </c>
      <c r="M100" s="23">
        <v>1605</v>
      </c>
      <c r="N100" s="23">
        <v>1605</v>
      </c>
      <c r="O100" s="23">
        <v>2605</v>
      </c>
      <c r="P100" s="23">
        <v>2605</v>
      </c>
      <c r="Q100" s="23">
        <f t="shared" si="6"/>
        <v>13340</v>
      </c>
    </row>
    <row r="101" spans="1:17" ht="12.75">
      <c r="A101" s="25" t="s">
        <v>101</v>
      </c>
      <c r="B101" s="22" t="s">
        <v>148</v>
      </c>
      <c r="C101" s="37" t="s">
        <v>102</v>
      </c>
      <c r="D101" s="23" t="s">
        <v>18</v>
      </c>
      <c r="E101" s="23">
        <v>0</v>
      </c>
      <c r="F101" s="23">
        <v>0</v>
      </c>
      <c r="G101" s="23">
        <v>0</v>
      </c>
      <c r="H101" s="23">
        <v>0</v>
      </c>
      <c r="I101" s="23">
        <v>175</v>
      </c>
      <c r="J101" s="23">
        <v>175</v>
      </c>
      <c r="K101" s="23">
        <v>175</v>
      </c>
      <c r="L101" s="23">
        <v>350</v>
      </c>
      <c r="M101" s="23">
        <v>350</v>
      </c>
      <c r="N101" s="23">
        <v>350</v>
      </c>
      <c r="O101" s="23">
        <v>500</v>
      </c>
      <c r="P101" s="23">
        <v>500</v>
      </c>
      <c r="Q101" s="23">
        <f t="shared" si="6"/>
        <v>2575</v>
      </c>
    </row>
    <row r="102" spans="1:17" ht="12.75">
      <c r="A102" s="25" t="s">
        <v>15</v>
      </c>
      <c r="B102" s="22" t="s">
        <v>148</v>
      </c>
      <c r="C102" s="23" t="s">
        <v>17</v>
      </c>
      <c r="D102" s="23" t="s">
        <v>19</v>
      </c>
      <c r="E102" s="23">
        <v>0</v>
      </c>
      <c r="F102" s="23">
        <v>0</v>
      </c>
      <c r="G102" s="23">
        <v>0</v>
      </c>
      <c r="H102" s="23">
        <v>0</v>
      </c>
      <c r="I102" s="23">
        <v>100</v>
      </c>
      <c r="J102" s="23">
        <v>100</v>
      </c>
      <c r="K102" s="23">
        <v>100</v>
      </c>
      <c r="L102" s="23">
        <v>200</v>
      </c>
      <c r="M102" s="23">
        <v>200</v>
      </c>
      <c r="N102" s="23">
        <v>200</v>
      </c>
      <c r="O102" s="23">
        <v>400</v>
      </c>
      <c r="P102" s="23">
        <v>400</v>
      </c>
      <c r="Q102" s="23">
        <f t="shared" si="6"/>
        <v>1700</v>
      </c>
    </row>
    <row r="103" spans="1:17" ht="12.75">
      <c r="A103" s="25" t="s">
        <v>15</v>
      </c>
      <c r="B103" s="22" t="s">
        <v>148</v>
      </c>
      <c r="C103" s="23" t="s">
        <v>17</v>
      </c>
      <c r="D103" s="23" t="s">
        <v>20</v>
      </c>
      <c r="E103" s="23">
        <v>0</v>
      </c>
      <c r="F103" s="23">
        <v>0</v>
      </c>
      <c r="G103" s="23">
        <v>0</v>
      </c>
      <c r="H103" s="23">
        <v>0</v>
      </c>
      <c r="I103" s="23">
        <v>60</v>
      </c>
      <c r="J103" s="23">
        <v>60</v>
      </c>
      <c r="K103" s="23">
        <v>90</v>
      </c>
      <c r="L103" s="23">
        <v>90</v>
      </c>
      <c r="M103" s="23">
        <v>90</v>
      </c>
      <c r="N103" s="23">
        <v>120</v>
      </c>
      <c r="O103" s="23">
        <v>120</v>
      </c>
      <c r="P103" s="23">
        <v>120</v>
      </c>
      <c r="Q103" s="23">
        <f t="shared" si="6"/>
        <v>750</v>
      </c>
    </row>
    <row r="104" spans="1:17" ht="12.75">
      <c r="A104" s="25" t="s">
        <v>129</v>
      </c>
      <c r="B104" s="22" t="s">
        <v>148</v>
      </c>
      <c r="C104" s="23" t="s">
        <v>130</v>
      </c>
      <c r="D104" s="23" t="s">
        <v>131</v>
      </c>
      <c r="E104" s="23">
        <v>75</v>
      </c>
      <c r="F104" s="23">
        <v>75</v>
      </c>
      <c r="G104" s="23">
        <v>75</v>
      </c>
      <c r="H104" s="23">
        <v>75</v>
      </c>
      <c r="I104" s="23">
        <v>75</v>
      </c>
      <c r="J104" s="23">
        <v>75</v>
      </c>
      <c r="K104" s="23">
        <v>75</v>
      </c>
      <c r="L104" s="23">
        <v>75</v>
      </c>
      <c r="M104" s="23">
        <v>75</v>
      </c>
      <c r="N104" s="23">
        <v>75</v>
      </c>
      <c r="O104" s="23">
        <v>75</v>
      </c>
      <c r="P104" s="23">
        <v>75</v>
      </c>
      <c r="Q104" s="23">
        <f t="shared" si="6"/>
        <v>900</v>
      </c>
    </row>
    <row r="105" spans="1:17" ht="12.75">
      <c r="A105" s="25" t="s">
        <v>8</v>
      </c>
      <c r="B105" s="22" t="s">
        <v>148</v>
      </c>
      <c r="C105" s="37" t="s">
        <v>9</v>
      </c>
      <c r="D105" s="23" t="s">
        <v>21</v>
      </c>
      <c r="E105" s="23">
        <v>0</v>
      </c>
      <c r="F105" s="23">
        <v>0</v>
      </c>
      <c r="G105" s="23">
        <v>0</v>
      </c>
      <c r="H105" s="23">
        <v>0</v>
      </c>
      <c r="I105" s="23">
        <v>350</v>
      </c>
      <c r="J105" s="23">
        <v>350</v>
      </c>
      <c r="K105" s="23">
        <v>350</v>
      </c>
      <c r="L105" s="23">
        <v>750</v>
      </c>
      <c r="M105" s="23">
        <v>750</v>
      </c>
      <c r="N105" s="23">
        <v>750</v>
      </c>
      <c r="O105" s="23">
        <v>1500</v>
      </c>
      <c r="P105" s="23">
        <v>1500</v>
      </c>
      <c r="Q105" s="23">
        <f t="shared" si="6"/>
        <v>6300</v>
      </c>
    </row>
    <row r="106" spans="1:17" ht="12">
      <c r="A106" s="25" t="s">
        <v>196</v>
      </c>
      <c r="B106" s="22" t="s">
        <v>148</v>
      </c>
      <c r="C106" s="23" t="s">
        <v>197</v>
      </c>
      <c r="D106" s="23" t="s">
        <v>22</v>
      </c>
      <c r="E106" s="23">
        <v>3000</v>
      </c>
      <c r="F106" s="23">
        <v>3000</v>
      </c>
      <c r="G106" s="23">
        <v>3000</v>
      </c>
      <c r="H106" s="23">
        <v>3000</v>
      </c>
      <c r="I106" s="23">
        <v>3000</v>
      </c>
      <c r="J106" s="23">
        <v>3000</v>
      </c>
      <c r="Q106" s="23">
        <f t="shared" si="6"/>
        <v>18000</v>
      </c>
    </row>
    <row r="108" ht="12">
      <c r="D108" s="27" t="s">
        <v>23</v>
      </c>
    </row>
    <row r="109" spans="1:5" ht="12">
      <c r="A109" s="25" t="s">
        <v>24</v>
      </c>
      <c r="B109" s="22" t="s">
        <v>153</v>
      </c>
      <c r="C109" s="23" t="s">
        <v>25</v>
      </c>
      <c r="D109" s="26" t="s">
        <v>26</v>
      </c>
      <c r="E109" s="23">
        <v>1000</v>
      </c>
    </row>
    <row r="110" ht="12">
      <c r="D110" s="26"/>
    </row>
    <row r="111" spans="4:17" ht="12">
      <c r="D111" s="27" t="s">
        <v>143</v>
      </c>
      <c r="E111" s="32">
        <f aca="true" t="shared" si="7" ref="E111:P111">SUM(E60:E109)</f>
        <v>24495</v>
      </c>
      <c r="F111" s="32">
        <f t="shared" si="7"/>
        <v>9365</v>
      </c>
      <c r="G111" s="32">
        <f t="shared" si="7"/>
        <v>10115</v>
      </c>
      <c r="H111" s="32">
        <f t="shared" si="7"/>
        <v>10535</v>
      </c>
      <c r="I111" s="32">
        <f t="shared" si="7"/>
        <v>13120</v>
      </c>
      <c r="J111" s="32">
        <f t="shared" si="7"/>
        <v>13670</v>
      </c>
      <c r="K111" s="32">
        <f t="shared" si="7"/>
        <v>10700</v>
      </c>
      <c r="L111" s="32">
        <f t="shared" si="7"/>
        <v>11875</v>
      </c>
      <c r="M111" s="32">
        <f t="shared" si="7"/>
        <v>12300</v>
      </c>
      <c r="N111" s="32">
        <f t="shared" si="7"/>
        <v>12480</v>
      </c>
      <c r="O111" s="32">
        <f t="shared" si="7"/>
        <v>14580</v>
      </c>
      <c r="P111" s="32">
        <f t="shared" si="7"/>
        <v>15005</v>
      </c>
      <c r="Q111" s="32">
        <f>SUM(E111:P111)</f>
        <v>158240</v>
      </c>
    </row>
    <row r="113" spans="4:17" ht="12">
      <c r="D113" s="27" t="s">
        <v>144</v>
      </c>
      <c r="E113" s="32">
        <f>SUM(E21+E56+E111)</f>
        <v>54695</v>
      </c>
      <c r="F113" s="32">
        <f aca="true" t="shared" si="8" ref="F113:P113">SUM(F19+F56+F111)</f>
        <v>11865</v>
      </c>
      <c r="G113" s="32">
        <f t="shared" si="8"/>
        <v>12615</v>
      </c>
      <c r="H113" s="32">
        <f t="shared" si="8"/>
        <v>13935</v>
      </c>
      <c r="I113" s="32">
        <f t="shared" si="8"/>
        <v>19620</v>
      </c>
      <c r="J113" s="32">
        <f t="shared" si="8"/>
        <v>16170</v>
      </c>
      <c r="K113" s="32">
        <f t="shared" si="8"/>
        <v>13200</v>
      </c>
      <c r="L113" s="32">
        <f t="shared" si="8"/>
        <v>14375</v>
      </c>
      <c r="M113" s="32">
        <f t="shared" si="8"/>
        <v>14800</v>
      </c>
      <c r="N113" s="32">
        <f t="shared" si="8"/>
        <v>14980</v>
      </c>
      <c r="O113" s="32">
        <f t="shared" si="8"/>
        <v>17080</v>
      </c>
      <c r="P113" s="32">
        <f t="shared" si="8"/>
        <v>17505</v>
      </c>
      <c r="Q113" s="32">
        <f>SUM(E113:P113)</f>
        <v>220840</v>
      </c>
    </row>
    <row r="115" spans="16:17" ht="12">
      <c r="P115" s="42" t="s">
        <v>145</v>
      </c>
      <c r="Q115" s="32">
        <f>Q56/Q113</f>
        <v>0.14059952907082052</v>
      </c>
    </row>
  </sheetData>
  <printOptions/>
  <pageMargins left="0.25" right="0.25" top="0.25" bottom="0.25" header="0.5" footer="0.5"/>
  <pageSetup fitToHeight="16" fitToWidth="1" horizontalDpi="600" verticalDpi="600" orientation="landscape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Hale Hui Kai #207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Dwyer</dc:creator>
  <cp:keywords/>
  <dc:description/>
  <cp:lastModifiedBy>Mike Mercer</cp:lastModifiedBy>
  <cp:lastPrinted>2010-01-11T03:41:50Z</cp:lastPrinted>
  <dcterms:created xsi:type="dcterms:W3CDTF">2010-01-06T04:24:38Z</dcterms:created>
  <dcterms:modified xsi:type="dcterms:W3CDTF">2010-05-04T04:21:05Z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-1470091700</vt:i4>
  </property>
  <property fmtid="{D5CDD505-2E9C-101B-9397-08002B2CF9AE}" pid="3" name="_EmailSubject">
    <vt:lpwstr>Budget</vt:lpwstr>
  </property>
  <property fmtid="{D5CDD505-2E9C-101B-9397-08002B2CF9AE}" pid="4" name="_AuthorEmail">
    <vt:lpwstr>shanedwyer@verizon.net</vt:lpwstr>
  </property>
  <property fmtid="{D5CDD505-2E9C-101B-9397-08002B2CF9AE}" pid="5" name="_AuthorEmailDisplayName">
    <vt:lpwstr>Shane Dwyer</vt:lpwstr>
  </property>
</Properties>
</file>