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1308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'Sheet1'!$A:$F,'Sheet1'!$4:$6</definedName>
  </definedNames>
  <calcPr fullCalcOnLoad="1"/>
</workbook>
</file>

<file path=xl/sharedStrings.xml><?xml version="1.0" encoding="utf-8"?>
<sst xmlns="http://schemas.openxmlformats.org/spreadsheetml/2006/main" count="223" uniqueCount="127">
  <si>
    <t>(Outreach)</t>
  </si>
  <si>
    <t>Library Budget</t>
  </si>
  <si>
    <t>Outreach Operations</t>
  </si>
  <si>
    <t>Newsletter</t>
  </si>
  <si>
    <t>Forest Music</t>
  </si>
  <si>
    <t>Sunday At Two</t>
  </si>
  <si>
    <t>Outreach - Other</t>
  </si>
  <si>
    <t>Total Outreach</t>
  </si>
  <si>
    <t>(Gift Store)</t>
  </si>
  <si>
    <t>GS Operations</t>
  </si>
  <si>
    <t>Total Gift Store</t>
  </si>
  <si>
    <t>(Eco/Trails Projects)</t>
  </si>
  <si>
    <t>Eco/Trails Park Projects</t>
  </si>
  <si>
    <t>Total Eco/Trails Projects</t>
  </si>
  <si>
    <t>(Education Operations)</t>
  </si>
  <si>
    <t>Capstone</t>
  </si>
  <si>
    <t>Education Operations - Other</t>
  </si>
  <si>
    <t>(Education by Activity)</t>
  </si>
  <si>
    <t>Total Education Operations</t>
  </si>
  <si>
    <t>(Day Camp-Gen)</t>
  </si>
  <si>
    <t>W&amp;S Camps</t>
  </si>
  <si>
    <t>Special Camps</t>
  </si>
  <si>
    <t>Extended Care</t>
  </si>
  <si>
    <t>Day Camp Operations</t>
  </si>
  <si>
    <t>Pre-K Camp</t>
  </si>
  <si>
    <t>1-5 Camp</t>
  </si>
  <si>
    <t>MS Camp</t>
  </si>
  <si>
    <t>Total Day Camp-Gen</t>
  </si>
  <si>
    <t>(Education Events)</t>
  </si>
  <si>
    <t>Spooky Night Hikes</t>
  </si>
  <si>
    <t>EarthDay/Tall Tale</t>
  </si>
  <si>
    <t>Total Education Events</t>
  </si>
  <si>
    <t>(Field Trips)</t>
  </si>
  <si>
    <t>Traveling Programs</t>
  </si>
  <si>
    <t>Field Trip Operations</t>
  </si>
  <si>
    <t>Nature Guides</t>
  </si>
  <si>
    <t>Total Field Trips</t>
  </si>
  <si>
    <t>(Special Classes)</t>
  </si>
  <si>
    <t>Teacher Trainings</t>
  </si>
  <si>
    <t>Trail Days</t>
  </si>
  <si>
    <t>Adult Workshops</t>
  </si>
  <si>
    <t>Preschool Classes</t>
  </si>
  <si>
    <t>Total Special Classes</t>
  </si>
  <si>
    <t>(Events)</t>
  </si>
  <si>
    <t>Total Event Operations</t>
  </si>
  <si>
    <t>Forest Market</t>
  </si>
  <si>
    <t>Art in the Forest</t>
  </si>
  <si>
    <t>Wreath Sale</t>
  </si>
  <si>
    <t>(Trillium Festival)</t>
  </si>
  <si>
    <t>TF Activities</t>
  </si>
  <si>
    <t>Plant Sale</t>
  </si>
  <si>
    <t>Raffle</t>
  </si>
  <si>
    <t>Total Trillium Festival</t>
  </si>
  <si>
    <t>Total Events</t>
  </si>
  <si>
    <t>(Memberships)</t>
  </si>
  <si>
    <t>Membership Solicitations</t>
  </si>
  <si>
    <t>Membership Operations</t>
  </si>
  <si>
    <t>Members Events</t>
  </si>
  <si>
    <t>Membership Drives</t>
  </si>
  <si>
    <t>Total Memberships</t>
  </si>
  <si>
    <t>(Fundraising)</t>
  </si>
  <si>
    <t>Major Donors</t>
  </si>
  <si>
    <t>Fundraising Operations</t>
  </si>
  <si>
    <t>Appeal Letters</t>
  </si>
  <si>
    <t>Total Fundraising</t>
  </si>
  <si>
    <t>Total Operations Jobs</t>
  </si>
  <si>
    <t>(Volunteer Programs)</t>
  </si>
  <si>
    <t>Volunteer Management</t>
  </si>
  <si>
    <t>Board Volunteers</t>
  </si>
  <si>
    <t>Volunteer Event</t>
  </si>
  <si>
    <t>Volunteer Recognition</t>
  </si>
  <si>
    <t>Total Volunteer Programs</t>
  </si>
  <si>
    <t>TOTAL</t>
  </si>
  <si>
    <t>Jan - Dec 10</t>
  </si>
  <si>
    <t>Ordinary Income/Expense</t>
  </si>
  <si>
    <t>Income</t>
  </si>
  <si>
    <t>Contributions</t>
  </si>
  <si>
    <t>Membership Dues</t>
  </si>
  <si>
    <t>Donation Box</t>
  </si>
  <si>
    <t>Contributions/Sponsorships</t>
  </si>
  <si>
    <t>Total Contributions</t>
  </si>
  <si>
    <t>Education Income</t>
  </si>
  <si>
    <t>Event Inc</t>
  </si>
  <si>
    <t>Grant Income</t>
  </si>
  <si>
    <t>Interest &amp; Dividends</t>
  </si>
  <si>
    <t>Retail Sales Income</t>
  </si>
  <si>
    <t>Scholarship Inc</t>
  </si>
  <si>
    <t>Total Income</t>
  </si>
  <si>
    <t>Gross Profit</t>
  </si>
  <si>
    <t>Expense</t>
  </si>
  <si>
    <t>Accounting</t>
  </si>
  <si>
    <t>Bank Expense</t>
  </si>
  <si>
    <t>Contractor/Interns</t>
  </si>
  <si>
    <t>Dues &amp; Subscriptions</t>
  </si>
  <si>
    <t>Event Expense</t>
  </si>
  <si>
    <t>Insurance</t>
  </si>
  <si>
    <t>Liability</t>
  </si>
  <si>
    <t>SAIF</t>
  </si>
  <si>
    <t>Health Insurance</t>
  </si>
  <si>
    <t>Total Insurance</t>
  </si>
  <si>
    <t>Payroll Expenses</t>
  </si>
  <si>
    <t>Medicare</t>
  </si>
  <si>
    <t>FICA/SS Company</t>
  </si>
  <si>
    <t>WBFund</t>
  </si>
  <si>
    <t>OR Unemployment</t>
  </si>
  <si>
    <t>IRA Company</t>
  </si>
  <si>
    <t>Wages</t>
  </si>
  <si>
    <t>Gross paid by PSU</t>
  </si>
  <si>
    <t>Processing Fees</t>
  </si>
  <si>
    <t>Total Payroll Expenses</t>
  </si>
  <si>
    <t>Postage</t>
  </si>
  <si>
    <t>Stamps &amp; Delivery</t>
  </si>
  <si>
    <t>Bulk Mail</t>
  </si>
  <si>
    <t>Metered Mail</t>
  </si>
  <si>
    <t>Total Postage</t>
  </si>
  <si>
    <t>Printing</t>
  </si>
  <si>
    <t>Publicity</t>
  </si>
  <si>
    <t>Refreshments</t>
  </si>
  <si>
    <t>Retail Sales Expense</t>
  </si>
  <si>
    <t>Supplies</t>
  </si>
  <si>
    <t>Communications</t>
  </si>
  <si>
    <t>Transportation</t>
  </si>
  <si>
    <t>Training &amp; Conferences</t>
  </si>
  <si>
    <t>Total Expense</t>
  </si>
  <si>
    <t>Net Ordinary Income</t>
  </si>
  <si>
    <t>Net Income</t>
  </si>
  <si>
    <t xml:space="preserve">Total Education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</si>
</sst>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Continuous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Continuous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"/>
  <sheetViews>
    <sheetView tabSelected="1" workbookViewId="0" topLeftCell="A1">
      <pane xSplit="6" ySplit="6" topLeftCell="BV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X5" sqref="DX5"/>
    </sheetView>
  </sheetViews>
  <sheetFormatPr defaultColWidth="9.140625" defaultRowHeight="12.75"/>
  <cols>
    <col min="1" max="5" width="3.00390625" style="15" customWidth="1"/>
    <col min="6" max="6" width="23.8515625" style="15" customWidth="1"/>
    <col min="7" max="7" width="12.57421875" style="16" hidden="1" customWidth="1"/>
    <col min="8" max="8" width="2.28125" style="16" hidden="1" customWidth="1"/>
    <col min="9" max="9" width="17.57421875" style="16" hidden="1" customWidth="1"/>
    <col min="10" max="10" width="2.28125" style="16" hidden="1" customWidth="1"/>
    <col min="11" max="11" width="10.140625" style="16" hidden="1" customWidth="1"/>
    <col min="12" max="12" width="2.28125" style="16" hidden="1" customWidth="1"/>
    <col min="13" max="13" width="11.28125" style="16" hidden="1" customWidth="1"/>
    <col min="14" max="14" width="2.28125" style="16" hidden="1" customWidth="1"/>
    <col min="15" max="15" width="12.7109375" style="16" hidden="1" customWidth="1"/>
    <col min="16" max="16" width="2.28125" style="16" hidden="1" customWidth="1"/>
    <col min="17" max="17" width="14.140625" style="16" hidden="1" customWidth="1"/>
    <col min="18" max="18" width="2.28125" style="16" hidden="1" customWidth="1"/>
    <col min="19" max="19" width="10.140625" style="16" hidden="1" customWidth="1"/>
    <col min="20" max="20" width="2.28125" style="16" hidden="1" customWidth="1"/>
    <col min="21" max="21" width="12.28125" style="16" hidden="1" customWidth="1"/>
    <col min="22" max="22" width="2.28125" style="16" hidden="1" customWidth="1"/>
    <col min="23" max="23" width="10.57421875" style="16" hidden="1" customWidth="1"/>
    <col min="24" max="24" width="2.28125" style="16" hidden="1" customWidth="1"/>
    <col min="25" max="25" width="19.8515625" style="16" hidden="1" customWidth="1"/>
    <col min="26" max="26" width="2.28125" style="16" hidden="1" customWidth="1"/>
    <col min="27" max="27" width="11.140625" style="16" hidden="1" customWidth="1"/>
    <col min="28" max="28" width="2.28125" style="16" hidden="1" customWidth="1"/>
    <col min="29" max="29" width="19.140625" style="16" hidden="1" customWidth="1"/>
    <col min="30" max="30" width="2.28125" style="16" hidden="1" customWidth="1"/>
    <col min="31" max="31" width="24.00390625" style="16" hidden="1" customWidth="1"/>
    <col min="32" max="32" width="2.28125" style="16" hidden="1" customWidth="1"/>
    <col min="33" max="33" width="11.57421875" style="16" hidden="1" customWidth="1"/>
    <col min="34" max="34" width="2.28125" style="16" hidden="1" customWidth="1"/>
    <col min="35" max="35" width="13.7109375" style="16" hidden="1" customWidth="1"/>
    <col min="36" max="36" width="2.28125" style="16" hidden="1" customWidth="1"/>
    <col min="37" max="37" width="13.7109375" style="16" hidden="1" customWidth="1"/>
    <col min="38" max="38" width="2.28125" style="16" hidden="1" customWidth="1"/>
    <col min="39" max="39" width="13.7109375" style="16" hidden="1" customWidth="1"/>
    <col min="40" max="40" width="2.28125" style="16" hidden="1" customWidth="1"/>
    <col min="41" max="41" width="18.140625" style="16" hidden="1" customWidth="1"/>
    <col min="42" max="42" width="2.28125" style="16" hidden="1" customWidth="1"/>
    <col min="43" max="43" width="13.7109375" style="16" hidden="1" customWidth="1"/>
    <col min="44" max="44" width="2.28125" style="16" hidden="1" customWidth="1"/>
    <col min="45" max="45" width="13.7109375" style="16" hidden="1" customWidth="1"/>
    <col min="46" max="46" width="2.28125" style="16" hidden="1" customWidth="1"/>
    <col min="47" max="47" width="13.7109375" style="16" hidden="1" customWidth="1"/>
    <col min="48" max="48" width="2.28125" style="16" hidden="1" customWidth="1"/>
    <col min="49" max="49" width="11.28125" style="16" hidden="1" customWidth="1"/>
    <col min="50" max="50" width="2.28125" style="16" hidden="1" customWidth="1"/>
    <col min="51" max="51" width="16.28125" style="16" hidden="1" customWidth="1"/>
    <col min="52" max="52" width="2.28125" style="16" hidden="1" customWidth="1"/>
    <col min="53" max="53" width="15.57421875" style="16" hidden="1" customWidth="1"/>
    <col min="54" max="54" width="2.28125" style="16" hidden="1" customWidth="1"/>
    <col min="55" max="55" width="9.7109375" style="16" hidden="1" customWidth="1"/>
    <col min="56" max="56" width="2.28125" style="16" hidden="1" customWidth="1"/>
    <col min="57" max="57" width="16.7109375" style="16" hidden="1" customWidth="1"/>
    <col min="58" max="58" width="2.28125" style="16" hidden="1" customWidth="1"/>
    <col min="59" max="59" width="17.7109375" style="16" hidden="1" customWidth="1"/>
    <col min="60" max="60" width="2.28125" style="16" hidden="1" customWidth="1"/>
    <col min="61" max="61" width="12.140625" style="16" hidden="1" customWidth="1"/>
    <col min="62" max="62" width="2.28125" style="16" hidden="1" customWidth="1"/>
    <col min="63" max="63" width="11.00390625" style="16" hidden="1" customWidth="1"/>
    <col min="64" max="64" width="2.28125" style="16" hidden="1" customWidth="1"/>
    <col min="65" max="65" width="15.421875" style="16" hidden="1" customWidth="1"/>
    <col min="66" max="66" width="2.28125" style="16" hidden="1" customWidth="1"/>
    <col min="67" max="67" width="14.7109375" style="16" hidden="1" customWidth="1"/>
    <col min="68" max="68" width="2.28125" style="16" hidden="1" customWidth="1"/>
    <col min="69" max="69" width="14.8515625" style="16" hidden="1" customWidth="1"/>
    <col min="70" max="70" width="2.28125" style="16" hidden="1" customWidth="1"/>
    <col min="71" max="71" width="16.00390625" style="16" hidden="1" customWidth="1"/>
    <col min="72" max="72" width="2.28125" style="16" hidden="1" customWidth="1"/>
    <col min="73" max="73" width="10.421875" style="16" hidden="1" customWidth="1"/>
    <col min="74" max="74" width="2.28125" style="16" customWidth="1"/>
    <col min="75" max="75" width="10.28125" style="16" customWidth="1"/>
    <col min="76" max="76" width="2.28125" style="16" customWidth="1"/>
    <col min="77" max="77" width="10.8515625" style="16" hidden="1" customWidth="1"/>
    <col min="78" max="78" width="2.28125" style="16" hidden="1" customWidth="1"/>
    <col min="79" max="79" width="9.57421875" style="16" hidden="1" customWidth="1"/>
    <col min="80" max="80" width="2.28125" style="16" hidden="1" customWidth="1"/>
    <col min="81" max="81" width="9.57421875" style="16" hidden="1" customWidth="1"/>
    <col min="82" max="82" width="2.28125" style="16" hidden="1" customWidth="1"/>
    <col min="83" max="83" width="10.28125" style="16" hidden="1" customWidth="1"/>
    <col min="84" max="84" width="2.28125" style="16" hidden="1" customWidth="1"/>
    <col min="85" max="85" width="14.7109375" style="16" hidden="1" customWidth="1"/>
    <col min="86" max="86" width="2.28125" style="16" hidden="1" customWidth="1"/>
    <col min="87" max="87" width="14.7109375" style="16" hidden="1" customWidth="1"/>
    <col min="88" max="88" width="2.28125" style="16" hidden="1" customWidth="1"/>
    <col min="89" max="89" width="14.7109375" style="16" hidden="1" customWidth="1"/>
    <col min="90" max="90" width="2.28125" style="16" hidden="1" customWidth="1"/>
    <col min="91" max="91" width="10.28125" style="16" hidden="1" customWidth="1"/>
    <col min="92" max="92" width="2.28125" style="16" hidden="1" customWidth="1"/>
    <col min="93" max="93" width="9.57421875" style="16" hidden="1" customWidth="1"/>
    <col min="94" max="94" width="2.28125" style="16" hidden="1" customWidth="1"/>
    <col min="95" max="95" width="21.57421875" style="16" hidden="1" customWidth="1"/>
    <col min="96" max="96" width="2.28125" style="16" hidden="1" customWidth="1"/>
    <col min="97" max="97" width="20.57421875" style="16" hidden="1" customWidth="1"/>
    <col min="98" max="98" width="2.28125" style="16" hidden="1" customWidth="1"/>
    <col min="99" max="99" width="14.57421875" style="16" hidden="1" customWidth="1"/>
    <col min="100" max="100" width="2.28125" style="16" hidden="1" customWidth="1"/>
    <col min="101" max="101" width="16.7109375" style="16" hidden="1" customWidth="1"/>
    <col min="102" max="102" width="2.28125" style="16" hidden="1" customWidth="1"/>
    <col min="103" max="103" width="9.7109375" style="16" hidden="1" customWidth="1"/>
    <col min="104" max="104" width="2.28125" style="16" hidden="1" customWidth="1"/>
    <col min="105" max="105" width="9.57421875" style="16" hidden="1" customWidth="1"/>
    <col min="106" max="106" width="2.28125" style="16" hidden="1" customWidth="1"/>
    <col min="107" max="107" width="10.8515625" style="16" hidden="1" customWidth="1"/>
    <col min="108" max="108" width="2.28125" style="16" hidden="1" customWidth="1"/>
    <col min="109" max="109" width="10.28125" style="16" hidden="1" customWidth="1"/>
    <col min="110" max="110" width="2.28125" style="16" hidden="1" customWidth="1"/>
    <col min="111" max="111" width="10.28125" style="16" hidden="1" customWidth="1"/>
    <col min="112" max="112" width="2.28125" style="16" hidden="1" customWidth="1"/>
    <col min="113" max="113" width="10.140625" style="16" hidden="1" customWidth="1"/>
    <col min="114" max="114" width="2.28125" style="16" hidden="1" customWidth="1"/>
    <col min="115" max="115" width="19.8515625" style="16" hidden="1" customWidth="1"/>
    <col min="116" max="116" width="2.28125" style="16" hidden="1" customWidth="1"/>
    <col min="117" max="117" width="18.57421875" style="16" hidden="1" customWidth="1"/>
    <col min="118" max="118" width="2.28125" style="16" hidden="1" customWidth="1"/>
    <col min="119" max="119" width="18.57421875" style="16" hidden="1" customWidth="1"/>
    <col min="120" max="120" width="2.28125" style="16" hidden="1" customWidth="1"/>
    <col min="121" max="121" width="18.8515625" style="16" hidden="1" customWidth="1"/>
    <col min="122" max="122" width="2.28125" style="16" hidden="1" customWidth="1"/>
    <col min="123" max="123" width="10.57421875" style="16" hidden="1" customWidth="1"/>
    <col min="124" max="124" width="2.28125" style="16" hidden="1" customWidth="1"/>
    <col min="125" max="125" width="10.140625" style="16" hidden="1" customWidth="1"/>
    <col min="126" max="16384" width="9.140625" style="12" customWidth="1"/>
  </cols>
  <sheetData>
    <row r="1" spans="1:125" s="19" customFormat="1" ht="12.75">
      <c r="A1" s="17"/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</row>
    <row r="2" spans="1:125" s="19" customFormat="1" ht="12.75">
      <c r="A2" s="17"/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</row>
    <row r="3" spans="1:125" s="19" customFormat="1" ht="12.75">
      <c r="A3" s="17"/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</row>
    <row r="4" spans="1:125" s="5" customFormat="1" ht="33.75">
      <c r="A4" s="1"/>
      <c r="B4" s="1"/>
      <c r="C4" s="1"/>
      <c r="D4" s="1"/>
      <c r="E4" s="1"/>
      <c r="F4" s="1"/>
      <c r="G4" s="2" t="s">
        <v>1</v>
      </c>
      <c r="H4" s="3"/>
      <c r="I4" s="2" t="s">
        <v>2</v>
      </c>
      <c r="J4" s="3"/>
      <c r="K4" s="2" t="s">
        <v>3</v>
      </c>
      <c r="L4" s="3"/>
      <c r="M4" s="2" t="s">
        <v>4</v>
      </c>
      <c r="N4" s="3"/>
      <c r="O4" s="2" t="s">
        <v>5</v>
      </c>
      <c r="P4" s="3"/>
      <c r="Q4" s="2" t="s">
        <v>6</v>
      </c>
      <c r="R4" s="3"/>
      <c r="S4" s="4"/>
      <c r="T4" s="3"/>
      <c r="U4" s="2" t="s">
        <v>9</v>
      </c>
      <c r="V4" s="3"/>
      <c r="W4" s="4"/>
      <c r="X4" s="3"/>
      <c r="Y4" s="2" t="s">
        <v>12</v>
      </c>
      <c r="Z4" s="3"/>
      <c r="AA4" s="4"/>
      <c r="AB4" s="3"/>
      <c r="AC4" s="2" t="s">
        <v>15</v>
      </c>
      <c r="AD4" s="3"/>
      <c r="AE4" s="2" t="s">
        <v>16</v>
      </c>
      <c r="AF4" s="3"/>
      <c r="AG4" s="2" t="s">
        <v>18</v>
      </c>
      <c r="AH4" s="3"/>
      <c r="AI4" s="2" t="s">
        <v>20</v>
      </c>
      <c r="AJ4" s="3"/>
      <c r="AK4" s="2" t="s">
        <v>21</v>
      </c>
      <c r="AL4" s="3"/>
      <c r="AM4" s="2" t="s">
        <v>22</v>
      </c>
      <c r="AN4" s="3"/>
      <c r="AO4" s="2" t="s">
        <v>23</v>
      </c>
      <c r="AP4" s="3"/>
      <c r="AQ4" s="2" t="s">
        <v>24</v>
      </c>
      <c r="AR4" s="3"/>
      <c r="AS4" s="2" t="s">
        <v>25</v>
      </c>
      <c r="AT4" s="3"/>
      <c r="AU4" s="2" t="s">
        <v>26</v>
      </c>
      <c r="AV4" s="3"/>
      <c r="AW4" s="2" t="s">
        <v>27</v>
      </c>
      <c r="AX4" s="3"/>
      <c r="AY4" s="2" t="s">
        <v>29</v>
      </c>
      <c r="AZ4" s="3"/>
      <c r="BA4" s="2" t="s">
        <v>30</v>
      </c>
      <c r="BB4" s="3"/>
      <c r="BC4" s="2" t="s">
        <v>31</v>
      </c>
      <c r="BD4" s="3"/>
      <c r="BE4" s="2" t="s">
        <v>33</v>
      </c>
      <c r="BF4" s="3"/>
      <c r="BG4" s="2" t="s">
        <v>34</v>
      </c>
      <c r="BH4" s="3"/>
      <c r="BI4" s="2" t="s">
        <v>35</v>
      </c>
      <c r="BJ4" s="3"/>
      <c r="BK4" s="2" t="s">
        <v>36</v>
      </c>
      <c r="BL4" s="3"/>
      <c r="BM4" s="2" t="s">
        <v>38</v>
      </c>
      <c r="BN4" s="3"/>
      <c r="BO4" s="2" t="s">
        <v>39</v>
      </c>
      <c r="BP4" s="3"/>
      <c r="BQ4" s="2" t="s">
        <v>40</v>
      </c>
      <c r="BR4" s="3"/>
      <c r="BS4" s="2" t="s">
        <v>41</v>
      </c>
      <c r="BT4" s="3"/>
      <c r="BU4" s="2" t="s">
        <v>42</v>
      </c>
      <c r="BV4" s="3"/>
      <c r="BW4" s="4"/>
      <c r="BX4" s="3"/>
      <c r="BY4" s="2" t="s">
        <v>44</v>
      </c>
      <c r="BZ4" s="3"/>
      <c r="CA4" s="2" t="s">
        <v>45</v>
      </c>
      <c r="CB4" s="3"/>
      <c r="CC4" s="2" t="s">
        <v>46</v>
      </c>
      <c r="CD4" s="3"/>
      <c r="CE4" s="2" t="s">
        <v>47</v>
      </c>
      <c r="CF4" s="3"/>
      <c r="CG4" s="2" t="s">
        <v>49</v>
      </c>
      <c r="CH4" s="3"/>
      <c r="CI4" s="2" t="s">
        <v>50</v>
      </c>
      <c r="CJ4" s="3"/>
      <c r="CK4" s="2" t="s">
        <v>51</v>
      </c>
      <c r="CL4" s="3"/>
      <c r="CM4" s="2" t="s">
        <v>52</v>
      </c>
      <c r="CN4" s="3"/>
      <c r="CO4" s="4"/>
      <c r="CP4" s="3"/>
      <c r="CQ4" s="2" t="s">
        <v>55</v>
      </c>
      <c r="CR4" s="3"/>
      <c r="CS4" s="2" t="s">
        <v>56</v>
      </c>
      <c r="CT4" s="3"/>
      <c r="CU4" s="2" t="s">
        <v>57</v>
      </c>
      <c r="CV4" s="3"/>
      <c r="CW4" s="2" t="s">
        <v>58</v>
      </c>
      <c r="CX4" s="3"/>
      <c r="CY4" s="4"/>
      <c r="CZ4" s="3"/>
      <c r="DA4" s="2" t="s">
        <v>61</v>
      </c>
      <c r="DB4" s="3"/>
      <c r="DC4" s="2" t="s">
        <v>62</v>
      </c>
      <c r="DD4" s="3"/>
      <c r="DE4" s="2" t="s">
        <v>63</v>
      </c>
      <c r="DF4" s="3"/>
      <c r="DG4" s="4"/>
      <c r="DH4" s="3"/>
      <c r="DI4" s="4"/>
      <c r="DJ4" s="3"/>
      <c r="DK4" s="2" t="s">
        <v>67</v>
      </c>
      <c r="DL4" s="3"/>
      <c r="DM4" s="2" t="s">
        <v>68</v>
      </c>
      <c r="DN4" s="3"/>
      <c r="DO4" s="2" t="s">
        <v>69</v>
      </c>
      <c r="DP4" s="3"/>
      <c r="DQ4" s="2" t="s">
        <v>70</v>
      </c>
      <c r="DR4" s="3"/>
      <c r="DS4" s="4"/>
      <c r="DT4" s="3"/>
      <c r="DU4" s="4"/>
    </row>
    <row r="5" spans="1:125" s="5" customFormat="1" ht="22.5">
      <c r="A5" s="1"/>
      <c r="B5" s="1"/>
      <c r="C5" s="1"/>
      <c r="D5" s="1"/>
      <c r="E5" s="1"/>
      <c r="F5" s="1"/>
      <c r="G5" s="2" t="s">
        <v>0</v>
      </c>
      <c r="H5" s="3"/>
      <c r="I5" s="2" t="s">
        <v>0</v>
      </c>
      <c r="J5" s="3"/>
      <c r="K5" s="2" t="s">
        <v>0</v>
      </c>
      <c r="L5" s="3"/>
      <c r="M5" s="2" t="s">
        <v>0</v>
      </c>
      <c r="N5" s="3"/>
      <c r="O5" s="2" t="s">
        <v>0</v>
      </c>
      <c r="P5" s="3"/>
      <c r="Q5" s="2" t="s">
        <v>0</v>
      </c>
      <c r="R5" s="3"/>
      <c r="S5" s="2" t="s">
        <v>7</v>
      </c>
      <c r="T5" s="3"/>
      <c r="U5" s="2" t="s">
        <v>8</v>
      </c>
      <c r="V5" s="3"/>
      <c r="W5" s="2" t="s">
        <v>10</v>
      </c>
      <c r="X5" s="3"/>
      <c r="Y5" s="2" t="s">
        <v>11</v>
      </c>
      <c r="Z5" s="3"/>
      <c r="AA5" s="2" t="s">
        <v>13</v>
      </c>
      <c r="AB5" s="3"/>
      <c r="AC5" s="2" t="s">
        <v>14</v>
      </c>
      <c r="AD5" s="3"/>
      <c r="AE5" s="2" t="s">
        <v>14</v>
      </c>
      <c r="AF5" s="3"/>
      <c r="AG5" s="2" t="s">
        <v>17</v>
      </c>
      <c r="AH5" s="3"/>
      <c r="AI5" s="2" t="s">
        <v>19</v>
      </c>
      <c r="AJ5" s="3"/>
      <c r="AK5" s="2" t="s">
        <v>19</v>
      </c>
      <c r="AL5" s="3"/>
      <c r="AM5" s="2" t="s">
        <v>19</v>
      </c>
      <c r="AN5" s="3"/>
      <c r="AO5" s="2" t="s">
        <v>19</v>
      </c>
      <c r="AP5" s="3"/>
      <c r="AQ5" s="2" t="s">
        <v>19</v>
      </c>
      <c r="AR5" s="3"/>
      <c r="AS5" s="2" t="s">
        <v>19</v>
      </c>
      <c r="AT5" s="3"/>
      <c r="AU5" s="2" t="s">
        <v>19</v>
      </c>
      <c r="AV5" s="3"/>
      <c r="AW5" s="2" t="s">
        <v>17</v>
      </c>
      <c r="AX5" s="3"/>
      <c r="AY5" s="2" t="s">
        <v>28</v>
      </c>
      <c r="AZ5" s="3"/>
      <c r="BA5" s="2" t="s">
        <v>28</v>
      </c>
      <c r="BB5" s="3"/>
      <c r="BC5" s="2" t="s">
        <v>17</v>
      </c>
      <c r="BD5" s="3"/>
      <c r="BE5" s="2" t="s">
        <v>32</v>
      </c>
      <c r="BF5" s="3"/>
      <c r="BG5" s="2" t="s">
        <v>32</v>
      </c>
      <c r="BH5" s="3"/>
      <c r="BI5" s="2" t="s">
        <v>32</v>
      </c>
      <c r="BJ5" s="3"/>
      <c r="BK5" s="2" t="s">
        <v>17</v>
      </c>
      <c r="BL5" s="3"/>
      <c r="BM5" s="2" t="s">
        <v>37</v>
      </c>
      <c r="BN5" s="3"/>
      <c r="BO5" s="2" t="s">
        <v>37</v>
      </c>
      <c r="BP5" s="3"/>
      <c r="BQ5" s="2" t="s">
        <v>37</v>
      </c>
      <c r="BR5" s="3"/>
      <c r="BS5" s="2" t="s">
        <v>37</v>
      </c>
      <c r="BT5" s="3"/>
      <c r="BU5" s="2" t="s">
        <v>17</v>
      </c>
      <c r="BV5" s="3"/>
      <c r="BW5" s="2" t="s">
        <v>126</v>
      </c>
      <c r="BX5" s="3"/>
      <c r="BY5" s="2" t="s">
        <v>43</v>
      </c>
      <c r="BZ5" s="3"/>
      <c r="CA5" s="2" t="s">
        <v>43</v>
      </c>
      <c r="CB5" s="3"/>
      <c r="CC5" s="2" t="s">
        <v>43</v>
      </c>
      <c r="CD5" s="3"/>
      <c r="CE5" s="2" t="s">
        <v>43</v>
      </c>
      <c r="CF5" s="3"/>
      <c r="CG5" s="2" t="s">
        <v>48</v>
      </c>
      <c r="CH5" s="3"/>
      <c r="CI5" s="2" t="s">
        <v>48</v>
      </c>
      <c r="CJ5" s="3"/>
      <c r="CK5" s="2" t="s">
        <v>48</v>
      </c>
      <c r="CL5" s="3"/>
      <c r="CM5" s="2" t="s">
        <v>43</v>
      </c>
      <c r="CN5" s="3"/>
      <c r="CO5" s="2" t="s">
        <v>53</v>
      </c>
      <c r="CP5" s="3"/>
      <c r="CQ5" s="2" t="s">
        <v>54</v>
      </c>
      <c r="CR5" s="3"/>
      <c r="CS5" s="2" t="s">
        <v>54</v>
      </c>
      <c r="CT5" s="3"/>
      <c r="CU5" s="2" t="s">
        <v>54</v>
      </c>
      <c r="CV5" s="3"/>
      <c r="CW5" s="2" t="s">
        <v>54</v>
      </c>
      <c r="CX5" s="3"/>
      <c r="CY5" s="2" t="s">
        <v>59</v>
      </c>
      <c r="CZ5" s="3"/>
      <c r="DA5" s="2" t="s">
        <v>60</v>
      </c>
      <c r="DB5" s="3"/>
      <c r="DC5" s="2" t="s">
        <v>60</v>
      </c>
      <c r="DD5" s="3"/>
      <c r="DE5" s="2" t="s">
        <v>60</v>
      </c>
      <c r="DF5" s="3"/>
      <c r="DG5" s="2" t="s">
        <v>64</v>
      </c>
      <c r="DH5" s="3"/>
      <c r="DI5" s="2" t="s">
        <v>65</v>
      </c>
      <c r="DJ5" s="3"/>
      <c r="DK5" s="2" t="s">
        <v>66</v>
      </c>
      <c r="DL5" s="3"/>
      <c r="DM5" s="2" t="s">
        <v>66</v>
      </c>
      <c r="DN5" s="3"/>
      <c r="DO5" s="2" t="s">
        <v>66</v>
      </c>
      <c r="DP5" s="3"/>
      <c r="DQ5" s="2" t="s">
        <v>66</v>
      </c>
      <c r="DR5" s="3"/>
      <c r="DS5" s="2" t="s">
        <v>71</v>
      </c>
      <c r="DT5" s="3"/>
      <c r="DU5" s="2" t="s">
        <v>72</v>
      </c>
    </row>
    <row r="6" spans="1:125" s="8" customFormat="1" ht="12.75">
      <c r="A6" s="6"/>
      <c r="B6" s="6"/>
      <c r="C6" s="6"/>
      <c r="D6" s="6"/>
      <c r="E6" s="6"/>
      <c r="F6" s="6"/>
      <c r="G6" s="6" t="s">
        <v>73</v>
      </c>
      <c r="H6" s="7"/>
      <c r="I6" s="6" t="s">
        <v>73</v>
      </c>
      <c r="J6" s="7"/>
      <c r="K6" s="6" t="s">
        <v>73</v>
      </c>
      <c r="L6" s="7"/>
      <c r="M6" s="6" t="s">
        <v>73</v>
      </c>
      <c r="N6" s="7"/>
      <c r="O6" s="6" t="s">
        <v>73</v>
      </c>
      <c r="P6" s="7"/>
      <c r="Q6" s="6" t="s">
        <v>73</v>
      </c>
      <c r="R6" s="7"/>
      <c r="S6" s="6" t="s">
        <v>73</v>
      </c>
      <c r="T6" s="7"/>
      <c r="U6" s="6" t="s">
        <v>73</v>
      </c>
      <c r="V6" s="7"/>
      <c r="W6" s="6" t="s">
        <v>73</v>
      </c>
      <c r="X6" s="7"/>
      <c r="Y6" s="6" t="s">
        <v>73</v>
      </c>
      <c r="Z6" s="7"/>
      <c r="AA6" s="6" t="s">
        <v>73</v>
      </c>
      <c r="AB6" s="7"/>
      <c r="AC6" s="6" t="s">
        <v>73</v>
      </c>
      <c r="AD6" s="7"/>
      <c r="AE6" s="6" t="s">
        <v>73</v>
      </c>
      <c r="AF6" s="7"/>
      <c r="AG6" s="6" t="s">
        <v>73</v>
      </c>
      <c r="AH6" s="7"/>
      <c r="AI6" s="6" t="s">
        <v>73</v>
      </c>
      <c r="AJ6" s="7"/>
      <c r="AK6" s="6" t="s">
        <v>73</v>
      </c>
      <c r="AL6" s="7"/>
      <c r="AM6" s="6" t="s">
        <v>73</v>
      </c>
      <c r="AN6" s="7"/>
      <c r="AO6" s="6" t="s">
        <v>73</v>
      </c>
      <c r="AP6" s="7"/>
      <c r="AQ6" s="6" t="s">
        <v>73</v>
      </c>
      <c r="AR6" s="7"/>
      <c r="AS6" s="6" t="s">
        <v>73</v>
      </c>
      <c r="AT6" s="7"/>
      <c r="AU6" s="6" t="s">
        <v>73</v>
      </c>
      <c r="AV6" s="7"/>
      <c r="AW6" s="6" t="s">
        <v>73</v>
      </c>
      <c r="AX6" s="7"/>
      <c r="AY6" s="6" t="s">
        <v>73</v>
      </c>
      <c r="AZ6" s="7"/>
      <c r="BA6" s="6" t="s">
        <v>73</v>
      </c>
      <c r="BB6" s="7"/>
      <c r="BC6" s="6" t="s">
        <v>73</v>
      </c>
      <c r="BD6" s="7"/>
      <c r="BE6" s="6" t="s">
        <v>73</v>
      </c>
      <c r="BF6" s="7"/>
      <c r="BG6" s="6" t="s">
        <v>73</v>
      </c>
      <c r="BH6" s="7"/>
      <c r="BI6" s="6" t="s">
        <v>73</v>
      </c>
      <c r="BJ6" s="7"/>
      <c r="BK6" s="6" t="s">
        <v>73</v>
      </c>
      <c r="BL6" s="7"/>
      <c r="BM6" s="6" t="s">
        <v>73</v>
      </c>
      <c r="BN6" s="7"/>
      <c r="BO6" s="6" t="s">
        <v>73</v>
      </c>
      <c r="BP6" s="7"/>
      <c r="BQ6" s="6" t="s">
        <v>73</v>
      </c>
      <c r="BR6" s="7"/>
      <c r="BS6" s="6" t="s">
        <v>73</v>
      </c>
      <c r="BT6" s="7"/>
      <c r="BU6" s="6" t="s">
        <v>73</v>
      </c>
      <c r="BV6" s="7"/>
      <c r="BW6" s="6" t="s">
        <v>73</v>
      </c>
      <c r="BX6" s="7"/>
      <c r="BY6" s="6" t="s">
        <v>73</v>
      </c>
      <c r="BZ6" s="7"/>
      <c r="CA6" s="6" t="s">
        <v>73</v>
      </c>
      <c r="CB6" s="7"/>
      <c r="CC6" s="6" t="s">
        <v>73</v>
      </c>
      <c r="CD6" s="7"/>
      <c r="CE6" s="6" t="s">
        <v>73</v>
      </c>
      <c r="CF6" s="7"/>
      <c r="CG6" s="6" t="s">
        <v>73</v>
      </c>
      <c r="CH6" s="7"/>
      <c r="CI6" s="6" t="s">
        <v>73</v>
      </c>
      <c r="CJ6" s="7"/>
      <c r="CK6" s="6" t="s">
        <v>73</v>
      </c>
      <c r="CL6" s="7"/>
      <c r="CM6" s="6" t="s">
        <v>73</v>
      </c>
      <c r="CN6" s="7"/>
      <c r="CO6" s="6" t="s">
        <v>73</v>
      </c>
      <c r="CP6" s="7"/>
      <c r="CQ6" s="6" t="s">
        <v>73</v>
      </c>
      <c r="CR6" s="7"/>
      <c r="CS6" s="6" t="s">
        <v>73</v>
      </c>
      <c r="CT6" s="7"/>
      <c r="CU6" s="6" t="s">
        <v>73</v>
      </c>
      <c r="CV6" s="7"/>
      <c r="CW6" s="6" t="s">
        <v>73</v>
      </c>
      <c r="CX6" s="7"/>
      <c r="CY6" s="6" t="s">
        <v>73</v>
      </c>
      <c r="CZ6" s="7"/>
      <c r="DA6" s="6" t="s">
        <v>73</v>
      </c>
      <c r="DB6" s="7"/>
      <c r="DC6" s="6" t="s">
        <v>73</v>
      </c>
      <c r="DD6" s="7"/>
      <c r="DE6" s="6" t="s">
        <v>73</v>
      </c>
      <c r="DF6" s="7"/>
      <c r="DG6" s="6" t="s">
        <v>73</v>
      </c>
      <c r="DH6" s="7"/>
      <c r="DI6" s="6" t="s">
        <v>73</v>
      </c>
      <c r="DJ6" s="7"/>
      <c r="DK6" s="6" t="s">
        <v>73</v>
      </c>
      <c r="DL6" s="7"/>
      <c r="DM6" s="6" t="s">
        <v>73</v>
      </c>
      <c r="DN6" s="7"/>
      <c r="DO6" s="6" t="s">
        <v>73</v>
      </c>
      <c r="DP6" s="7"/>
      <c r="DQ6" s="6" t="s">
        <v>73</v>
      </c>
      <c r="DR6" s="7"/>
      <c r="DS6" s="6" t="s">
        <v>73</v>
      </c>
      <c r="DT6" s="7"/>
      <c r="DU6" s="6" t="s">
        <v>73</v>
      </c>
    </row>
    <row r="7" spans="1:125" ht="12.75">
      <c r="A7" s="9"/>
      <c r="B7" s="9" t="s">
        <v>74</v>
      </c>
      <c r="C7" s="9"/>
      <c r="D7" s="9"/>
      <c r="E7" s="9"/>
      <c r="F7" s="9"/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  <c r="BU7" s="10"/>
      <c r="BV7" s="11"/>
      <c r="BW7" s="10"/>
      <c r="BX7" s="11"/>
      <c r="BY7" s="10"/>
      <c r="BZ7" s="11"/>
      <c r="CA7" s="10"/>
      <c r="CB7" s="11"/>
      <c r="CC7" s="10"/>
      <c r="CD7" s="11"/>
      <c r="CE7" s="10"/>
      <c r="CF7" s="11"/>
      <c r="CG7" s="10"/>
      <c r="CH7" s="11"/>
      <c r="CI7" s="10"/>
      <c r="CJ7" s="11"/>
      <c r="CK7" s="10"/>
      <c r="CL7" s="11"/>
      <c r="CM7" s="10"/>
      <c r="CN7" s="11"/>
      <c r="CO7" s="10"/>
      <c r="CP7" s="11"/>
      <c r="CQ7" s="10"/>
      <c r="CR7" s="11"/>
      <c r="CS7" s="10"/>
      <c r="CT7" s="11"/>
      <c r="CU7" s="10"/>
      <c r="CV7" s="11"/>
      <c r="CW7" s="10"/>
      <c r="CX7" s="11"/>
      <c r="CY7" s="10"/>
      <c r="CZ7" s="11"/>
      <c r="DA7" s="10"/>
      <c r="DB7" s="11"/>
      <c r="DC7" s="10"/>
      <c r="DD7" s="11"/>
      <c r="DE7" s="10"/>
      <c r="DF7" s="11"/>
      <c r="DG7" s="10"/>
      <c r="DH7" s="11"/>
      <c r="DI7" s="10"/>
      <c r="DJ7" s="11"/>
      <c r="DK7" s="10"/>
      <c r="DL7" s="11"/>
      <c r="DM7" s="10"/>
      <c r="DN7" s="11"/>
      <c r="DO7" s="10"/>
      <c r="DP7" s="11"/>
      <c r="DQ7" s="10"/>
      <c r="DR7" s="11"/>
      <c r="DS7" s="10"/>
      <c r="DT7" s="11"/>
      <c r="DU7" s="10"/>
    </row>
    <row r="8" spans="1:125" ht="12.75">
      <c r="A8" s="9"/>
      <c r="B8" s="9"/>
      <c r="C8" s="9"/>
      <c r="D8" s="9" t="s">
        <v>75</v>
      </c>
      <c r="E8" s="9"/>
      <c r="F8" s="9"/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  <c r="BU8" s="10"/>
      <c r="BV8" s="11"/>
      <c r="BW8" s="10"/>
      <c r="BX8" s="11"/>
      <c r="BY8" s="10"/>
      <c r="BZ8" s="11"/>
      <c r="CA8" s="10"/>
      <c r="CB8" s="11"/>
      <c r="CC8" s="10"/>
      <c r="CD8" s="11"/>
      <c r="CE8" s="10"/>
      <c r="CF8" s="11"/>
      <c r="CG8" s="10"/>
      <c r="CH8" s="11"/>
      <c r="CI8" s="10"/>
      <c r="CJ8" s="11"/>
      <c r="CK8" s="10"/>
      <c r="CL8" s="11"/>
      <c r="CM8" s="10"/>
      <c r="CN8" s="11"/>
      <c r="CO8" s="10"/>
      <c r="CP8" s="11"/>
      <c r="CQ8" s="10"/>
      <c r="CR8" s="11"/>
      <c r="CS8" s="10"/>
      <c r="CT8" s="11"/>
      <c r="CU8" s="10"/>
      <c r="CV8" s="11"/>
      <c r="CW8" s="10"/>
      <c r="CX8" s="11"/>
      <c r="CY8" s="10"/>
      <c r="CZ8" s="11"/>
      <c r="DA8" s="10"/>
      <c r="DB8" s="11"/>
      <c r="DC8" s="10"/>
      <c r="DD8" s="11"/>
      <c r="DE8" s="10"/>
      <c r="DF8" s="11"/>
      <c r="DG8" s="10"/>
      <c r="DH8" s="11"/>
      <c r="DI8" s="10"/>
      <c r="DJ8" s="11"/>
      <c r="DK8" s="10"/>
      <c r="DL8" s="11"/>
      <c r="DM8" s="10"/>
      <c r="DN8" s="11"/>
      <c r="DO8" s="10"/>
      <c r="DP8" s="11"/>
      <c r="DQ8" s="10"/>
      <c r="DR8" s="11"/>
      <c r="DS8" s="10"/>
      <c r="DT8" s="11"/>
      <c r="DU8" s="10"/>
    </row>
    <row r="9" spans="1:125" ht="12.75">
      <c r="A9" s="9"/>
      <c r="B9" s="9"/>
      <c r="C9" s="9"/>
      <c r="D9" s="9"/>
      <c r="E9" s="9" t="s">
        <v>76</v>
      </c>
      <c r="F9" s="9"/>
      <c r="G9" s="10"/>
      <c r="H9" s="11"/>
      <c r="I9" s="10"/>
      <c r="J9" s="11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  <c r="BU9" s="10"/>
      <c r="BV9" s="11"/>
      <c r="BW9" s="10"/>
      <c r="BX9" s="11"/>
      <c r="BY9" s="10"/>
      <c r="BZ9" s="11"/>
      <c r="CA9" s="10"/>
      <c r="CB9" s="11"/>
      <c r="CC9" s="10"/>
      <c r="CD9" s="11"/>
      <c r="CE9" s="10"/>
      <c r="CF9" s="11"/>
      <c r="CG9" s="10"/>
      <c r="CH9" s="11"/>
      <c r="CI9" s="10"/>
      <c r="CJ9" s="11"/>
      <c r="CK9" s="10"/>
      <c r="CL9" s="11"/>
      <c r="CM9" s="10"/>
      <c r="CN9" s="11"/>
      <c r="CO9" s="10"/>
      <c r="CP9" s="11"/>
      <c r="CQ9" s="10"/>
      <c r="CR9" s="11"/>
      <c r="CS9" s="10"/>
      <c r="CT9" s="11"/>
      <c r="CU9" s="10"/>
      <c r="CV9" s="11"/>
      <c r="CW9" s="10"/>
      <c r="CX9" s="11"/>
      <c r="CY9" s="10"/>
      <c r="CZ9" s="11"/>
      <c r="DA9" s="10"/>
      <c r="DB9" s="11"/>
      <c r="DC9" s="10"/>
      <c r="DD9" s="11"/>
      <c r="DE9" s="10"/>
      <c r="DF9" s="11"/>
      <c r="DG9" s="10"/>
      <c r="DH9" s="11"/>
      <c r="DI9" s="10"/>
      <c r="DJ9" s="11"/>
      <c r="DK9" s="10"/>
      <c r="DL9" s="11"/>
      <c r="DM9" s="10"/>
      <c r="DN9" s="11"/>
      <c r="DO9" s="10"/>
      <c r="DP9" s="11"/>
      <c r="DQ9" s="10"/>
      <c r="DR9" s="11"/>
      <c r="DS9" s="10"/>
      <c r="DT9" s="11"/>
      <c r="DU9" s="10"/>
    </row>
    <row r="10" spans="1:125" ht="12.75">
      <c r="A10" s="9"/>
      <c r="B10" s="9"/>
      <c r="C10" s="9"/>
      <c r="D10" s="9"/>
      <c r="E10" s="9"/>
      <c r="F10" s="9" t="s">
        <v>77</v>
      </c>
      <c r="G10" s="10"/>
      <c r="H10" s="11"/>
      <c r="I10" s="10"/>
      <c r="J10" s="11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  <c r="BU10" s="10"/>
      <c r="BV10" s="11"/>
      <c r="BW10" s="10"/>
      <c r="BX10" s="11"/>
      <c r="BY10" s="10"/>
      <c r="BZ10" s="11"/>
      <c r="CA10" s="10"/>
      <c r="CB10" s="11"/>
      <c r="CC10" s="10"/>
      <c r="CD10" s="11"/>
      <c r="CE10" s="10"/>
      <c r="CF10" s="11"/>
      <c r="CG10" s="10">
        <v>4500</v>
      </c>
      <c r="CH10" s="11"/>
      <c r="CI10" s="10"/>
      <c r="CJ10" s="11"/>
      <c r="CK10" s="10"/>
      <c r="CL10" s="11"/>
      <c r="CM10" s="10">
        <f>ROUND(SUM(CG10:CK10),5)</f>
        <v>4500</v>
      </c>
      <c r="CN10" s="11"/>
      <c r="CO10" s="10">
        <f>ROUND(SUM(BY10:CE10)+CM10,5)</f>
        <v>4500</v>
      </c>
      <c r="CP10" s="11"/>
      <c r="CQ10" s="10">
        <v>2000</v>
      </c>
      <c r="CR10" s="11"/>
      <c r="CS10" s="10">
        <v>50000</v>
      </c>
      <c r="CT10" s="11"/>
      <c r="CU10" s="10"/>
      <c r="CV10" s="11"/>
      <c r="CW10" s="10">
        <v>3000</v>
      </c>
      <c r="CX10" s="11"/>
      <c r="CY10" s="10">
        <f>ROUND(SUM(CQ10:CW10),5)</f>
        <v>55000</v>
      </c>
      <c r="CZ10" s="11"/>
      <c r="DA10" s="10"/>
      <c r="DB10" s="11"/>
      <c r="DC10" s="10"/>
      <c r="DD10" s="11"/>
      <c r="DE10" s="10"/>
      <c r="DF10" s="11"/>
      <c r="DG10" s="10"/>
      <c r="DH10" s="11"/>
      <c r="DI10" s="10"/>
      <c r="DJ10" s="11"/>
      <c r="DK10" s="10"/>
      <c r="DL10" s="11"/>
      <c r="DM10" s="10"/>
      <c r="DN10" s="11"/>
      <c r="DO10" s="10"/>
      <c r="DP10" s="11"/>
      <c r="DQ10" s="10"/>
      <c r="DR10" s="11"/>
      <c r="DS10" s="10"/>
      <c r="DT10" s="11"/>
      <c r="DU10" s="10">
        <f>ROUND(S10+W10+AA10+BW10+CO10+CY10+SUM(DG10:DI10)+DS10,5)</f>
        <v>59500</v>
      </c>
    </row>
    <row r="11" spans="1:125" ht="12.75">
      <c r="A11" s="9"/>
      <c r="B11" s="9"/>
      <c r="C11" s="9"/>
      <c r="D11" s="9"/>
      <c r="E11" s="9"/>
      <c r="F11" s="9" t="s">
        <v>63</v>
      </c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  <c r="BU11" s="10"/>
      <c r="BV11" s="11"/>
      <c r="BW11" s="10"/>
      <c r="BX11" s="11"/>
      <c r="BY11" s="10"/>
      <c r="BZ11" s="11"/>
      <c r="CA11" s="10"/>
      <c r="CB11" s="11"/>
      <c r="CC11" s="10"/>
      <c r="CD11" s="11"/>
      <c r="CE11" s="10"/>
      <c r="CF11" s="11"/>
      <c r="CG11" s="10"/>
      <c r="CH11" s="11"/>
      <c r="CI11" s="10"/>
      <c r="CJ11" s="11"/>
      <c r="CK11" s="10"/>
      <c r="CL11" s="11"/>
      <c r="CM11" s="10"/>
      <c r="CN11" s="11"/>
      <c r="CO11" s="10"/>
      <c r="CP11" s="11"/>
      <c r="CQ11" s="10"/>
      <c r="CR11" s="11"/>
      <c r="CS11" s="10"/>
      <c r="CT11" s="11"/>
      <c r="CU11" s="10"/>
      <c r="CV11" s="11"/>
      <c r="CW11" s="10"/>
      <c r="CX11" s="11"/>
      <c r="CY11" s="10"/>
      <c r="CZ11" s="11"/>
      <c r="DA11" s="10"/>
      <c r="DB11" s="11"/>
      <c r="DC11" s="10"/>
      <c r="DD11" s="11"/>
      <c r="DE11" s="10">
        <v>19000</v>
      </c>
      <c r="DF11" s="11"/>
      <c r="DG11" s="10">
        <f>ROUND(SUM(DA11:DE11),5)</f>
        <v>19000</v>
      </c>
      <c r="DH11" s="11"/>
      <c r="DI11" s="10"/>
      <c r="DJ11" s="11"/>
      <c r="DK11" s="10"/>
      <c r="DL11" s="11"/>
      <c r="DM11" s="10"/>
      <c r="DN11" s="11"/>
      <c r="DO11" s="10"/>
      <c r="DP11" s="11"/>
      <c r="DQ11" s="10"/>
      <c r="DR11" s="11"/>
      <c r="DS11" s="10"/>
      <c r="DT11" s="11"/>
      <c r="DU11" s="10">
        <f>ROUND(S11+W11+AA11+BW11+CO11+CY11+SUM(DG11:DI11)+DS11,5)</f>
        <v>19000</v>
      </c>
    </row>
    <row r="12" spans="1:125" ht="12.75">
      <c r="A12" s="9"/>
      <c r="B12" s="9"/>
      <c r="C12" s="9"/>
      <c r="D12" s="9"/>
      <c r="E12" s="9"/>
      <c r="F12" s="9" t="s">
        <v>78</v>
      </c>
      <c r="G12" s="10"/>
      <c r="H12" s="11"/>
      <c r="I12" s="10"/>
      <c r="J12" s="11"/>
      <c r="K12" s="10"/>
      <c r="L12" s="11"/>
      <c r="M12" s="10">
        <v>600</v>
      </c>
      <c r="N12" s="11"/>
      <c r="O12" s="10"/>
      <c r="P12" s="11"/>
      <c r="Q12" s="10"/>
      <c r="R12" s="11"/>
      <c r="S12" s="10">
        <f>ROUND(SUM(G12:Q12),5)</f>
        <v>600</v>
      </c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  <c r="BU12" s="10"/>
      <c r="BV12" s="11"/>
      <c r="BW12" s="10"/>
      <c r="BX12" s="11"/>
      <c r="BY12" s="10"/>
      <c r="BZ12" s="11"/>
      <c r="CA12" s="10"/>
      <c r="CB12" s="11"/>
      <c r="CC12" s="10"/>
      <c r="CD12" s="11"/>
      <c r="CE12" s="10"/>
      <c r="CF12" s="11"/>
      <c r="CG12" s="10"/>
      <c r="CH12" s="11"/>
      <c r="CI12" s="10"/>
      <c r="CJ12" s="11"/>
      <c r="CK12" s="10"/>
      <c r="CL12" s="11"/>
      <c r="CM12" s="10"/>
      <c r="CN12" s="11"/>
      <c r="CO12" s="10"/>
      <c r="CP12" s="11"/>
      <c r="CQ12" s="10"/>
      <c r="CR12" s="11"/>
      <c r="CS12" s="10"/>
      <c r="CT12" s="11"/>
      <c r="CU12" s="10"/>
      <c r="CV12" s="11"/>
      <c r="CW12" s="10"/>
      <c r="CX12" s="11"/>
      <c r="CY12" s="10"/>
      <c r="CZ12" s="11"/>
      <c r="DA12" s="10"/>
      <c r="DB12" s="11"/>
      <c r="DC12" s="10">
        <v>1000</v>
      </c>
      <c r="DD12" s="11"/>
      <c r="DE12" s="10"/>
      <c r="DF12" s="11"/>
      <c r="DG12" s="10">
        <f>ROUND(SUM(DA12:DE12),5)</f>
        <v>1000</v>
      </c>
      <c r="DH12" s="11"/>
      <c r="DI12" s="10"/>
      <c r="DJ12" s="11"/>
      <c r="DK12" s="10"/>
      <c r="DL12" s="11"/>
      <c r="DM12" s="10"/>
      <c r="DN12" s="11"/>
      <c r="DO12" s="10"/>
      <c r="DP12" s="11"/>
      <c r="DQ12" s="10"/>
      <c r="DR12" s="11"/>
      <c r="DS12" s="10"/>
      <c r="DT12" s="11"/>
      <c r="DU12" s="10">
        <f>ROUND(S12+W12+AA12+BW12+CO12+CY12+SUM(DG12:DI12)+DS12,5)</f>
        <v>1600</v>
      </c>
    </row>
    <row r="13" spans="1:125" ht="12.75">
      <c r="A13" s="9"/>
      <c r="B13" s="9"/>
      <c r="C13" s="9"/>
      <c r="D13" s="9"/>
      <c r="E13" s="9"/>
      <c r="F13" s="9" t="s">
        <v>79</v>
      </c>
      <c r="G13" s="10"/>
      <c r="H13" s="11"/>
      <c r="I13" s="10"/>
      <c r="J13" s="11"/>
      <c r="K13" s="10"/>
      <c r="L13" s="11"/>
      <c r="M13" s="10">
        <v>1500</v>
      </c>
      <c r="N13" s="11"/>
      <c r="O13" s="10"/>
      <c r="P13" s="11"/>
      <c r="Q13" s="10"/>
      <c r="R13" s="11"/>
      <c r="S13" s="10">
        <f>ROUND(SUM(G13:Q13),5)</f>
        <v>1500</v>
      </c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  <c r="BU13" s="10"/>
      <c r="BV13" s="11"/>
      <c r="BW13" s="10"/>
      <c r="BX13" s="11"/>
      <c r="BY13" s="10"/>
      <c r="BZ13" s="11"/>
      <c r="CA13" s="10"/>
      <c r="CB13" s="11"/>
      <c r="CC13" s="10">
        <v>5500</v>
      </c>
      <c r="CD13" s="11"/>
      <c r="CE13" s="10"/>
      <c r="CF13" s="11"/>
      <c r="CG13" s="10">
        <v>13000</v>
      </c>
      <c r="CH13" s="11"/>
      <c r="CI13" s="10"/>
      <c r="CJ13" s="11"/>
      <c r="CK13" s="10"/>
      <c r="CL13" s="11"/>
      <c r="CM13" s="10">
        <f>ROUND(SUM(CG13:CK13),5)</f>
        <v>13000</v>
      </c>
      <c r="CN13" s="11"/>
      <c r="CO13" s="10">
        <f>ROUND(SUM(BY13:CE13)+CM13,5)</f>
        <v>18500</v>
      </c>
      <c r="CP13" s="11"/>
      <c r="CQ13" s="10"/>
      <c r="CR13" s="11"/>
      <c r="CS13" s="10">
        <v>1000</v>
      </c>
      <c r="CT13" s="11"/>
      <c r="CU13" s="10"/>
      <c r="CV13" s="11"/>
      <c r="CW13" s="10"/>
      <c r="CX13" s="11"/>
      <c r="CY13" s="10">
        <f>ROUND(SUM(CQ13:CW13),5)</f>
        <v>1000</v>
      </c>
      <c r="CZ13" s="11"/>
      <c r="DA13" s="10">
        <v>300</v>
      </c>
      <c r="DB13" s="11"/>
      <c r="DC13" s="10">
        <v>35000</v>
      </c>
      <c r="DD13" s="11"/>
      <c r="DE13" s="10"/>
      <c r="DF13" s="11"/>
      <c r="DG13" s="10">
        <f>ROUND(SUM(DA13:DE13),5)</f>
        <v>35300</v>
      </c>
      <c r="DH13" s="11"/>
      <c r="DI13" s="10">
        <v>6440</v>
      </c>
      <c r="DJ13" s="11"/>
      <c r="DK13" s="10"/>
      <c r="DL13" s="11"/>
      <c r="DM13" s="10"/>
      <c r="DN13" s="11"/>
      <c r="DO13" s="10"/>
      <c r="DP13" s="11"/>
      <c r="DQ13" s="10"/>
      <c r="DR13" s="11"/>
      <c r="DS13" s="10"/>
      <c r="DT13" s="11"/>
      <c r="DU13" s="10">
        <f>ROUND(S13+W13+AA13+BW13+CO13+CY13+SUM(DG13:DI13)+DS13,5)</f>
        <v>62740</v>
      </c>
    </row>
    <row r="14" spans="1:125" ht="12.75">
      <c r="A14" s="9"/>
      <c r="B14" s="9"/>
      <c r="C14" s="9"/>
      <c r="D14" s="9"/>
      <c r="E14" s="9" t="s">
        <v>80</v>
      </c>
      <c r="F14" s="9"/>
      <c r="G14" s="10"/>
      <c r="H14" s="11"/>
      <c r="I14" s="10"/>
      <c r="J14" s="11"/>
      <c r="K14" s="10"/>
      <c r="L14" s="11"/>
      <c r="M14" s="10">
        <f>ROUND(SUM(M9:M13),5)</f>
        <v>2100</v>
      </c>
      <c r="N14" s="11"/>
      <c r="O14" s="10"/>
      <c r="P14" s="11"/>
      <c r="Q14" s="10"/>
      <c r="R14" s="11"/>
      <c r="S14" s="10">
        <f>ROUND(SUM(G14:Q14),5)</f>
        <v>2100</v>
      </c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  <c r="BU14" s="10"/>
      <c r="BV14" s="11"/>
      <c r="BW14" s="10"/>
      <c r="BX14" s="11"/>
      <c r="BY14" s="10"/>
      <c r="BZ14" s="11"/>
      <c r="CA14" s="10"/>
      <c r="CB14" s="11"/>
      <c r="CC14" s="10">
        <f>ROUND(SUM(CC9:CC13),5)</f>
        <v>5500</v>
      </c>
      <c r="CD14" s="11"/>
      <c r="CE14" s="10"/>
      <c r="CF14" s="11"/>
      <c r="CG14" s="10">
        <f>ROUND(SUM(CG9:CG13),5)</f>
        <v>17500</v>
      </c>
      <c r="CH14" s="11"/>
      <c r="CI14" s="10"/>
      <c r="CJ14" s="11"/>
      <c r="CK14" s="10"/>
      <c r="CL14" s="11"/>
      <c r="CM14" s="10">
        <f>ROUND(SUM(CG14:CK14),5)</f>
        <v>17500</v>
      </c>
      <c r="CN14" s="11"/>
      <c r="CO14" s="10">
        <f>ROUND(SUM(BY14:CE14)+CM14,5)</f>
        <v>23000</v>
      </c>
      <c r="CP14" s="11"/>
      <c r="CQ14" s="10">
        <f>ROUND(SUM(CQ9:CQ13),5)</f>
        <v>2000</v>
      </c>
      <c r="CR14" s="11"/>
      <c r="CS14" s="10">
        <f>ROUND(SUM(CS9:CS13),5)</f>
        <v>51000</v>
      </c>
      <c r="CT14" s="11"/>
      <c r="CU14" s="10"/>
      <c r="CV14" s="11"/>
      <c r="CW14" s="10">
        <f>ROUND(SUM(CW9:CW13),5)</f>
        <v>3000</v>
      </c>
      <c r="CX14" s="11"/>
      <c r="CY14" s="10">
        <f>ROUND(SUM(CQ14:CW14),5)</f>
        <v>56000</v>
      </c>
      <c r="CZ14" s="11"/>
      <c r="DA14" s="10">
        <f>ROUND(SUM(DA9:DA13),5)</f>
        <v>300</v>
      </c>
      <c r="DB14" s="11"/>
      <c r="DC14" s="10">
        <f>ROUND(SUM(DC9:DC13),5)</f>
        <v>36000</v>
      </c>
      <c r="DD14" s="11"/>
      <c r="DE14" s="10">
        <f>ROUND(SUM(DE9:DE13),5)</f>
        <v>19000</v>
      </c>
      <c r="DF14" s="11"/>
      <c r="DG14" s="10">
        <f>ROUND(SUM(DA14:DE14),5)</f>
        <v>55300</v>
      </c>
      <c r="DH14" s="11"/>
      <c r="DI14" s="10">
        <f>ROUND(SUM(DI9:DI13),5)</f>
        <v>6440</v>
      </c>
      <c r="DJ14" s="11"/>
      <c r="DK14" s="10"/>
      <c r="DL14" s="11"/>
      <c r="DM14" s="10"/>
      <c r="DN14" s="11"/>
      <c r="DO14" s="10"/>
      <c r="DP14" s="11"/>
      <c r="DQ14" s="10"/>
      <c r="DR14" s="11"/>
      <c r="DS14" s="10"/>
      <c r="DT14" s="11"/>
      <c r="DU14" s="10">
        <f>ROUND(S14+W14+AA14+BW14+CO14+CY14+SUM(DG14:DI14)+DS14,5)</f>
        <v>142840</v>
      </c>
    </row>
    <row r="15" spans="1:125" ht="15.75" customHeight="1">
      <c r="A15" s="9"/>
      <c r="B15" s="9"/>
      <c r="C15" s="9"/>
      <c r="D15" s="9"/>
      <c r="E15" s="9" t="s">
        <v>81</v>
      </c>
      <c r="F15" s="9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>
        <v>18500</v>
      </c>
      <c r="AD15" s="11"/>
      <c r="AE15" s="10"/>
      <c r="AF15" s="11"/>
      <c r="AG15" s="10">
        <f>ROUND(SUM(AC15:AE15),5)</f>
        <v>18500</v>
      </c>
      <c r="AH15" s="11"/>
      <c r="AI15" s="10">
        <v>3000</v>
      </c>
      <c r="AJ15" s="11"/>
      <c r="AK15" s="10">
        <v>450</v>
      </c>
      <c r="AL15" s="11"/>
      <c r="AM15" s="10">
        <v>3200</v>
      </c>
      <c r="AN15" s="11"/>
      <c r="AO15" s="10"/>
      <c r="AP15" s="11"/>
      <c r="AQ15" s="10">
        <v>32000</v>
      </c>
      <c r="AR15" s="11"/>
      <c r="AS15" s="10">
        <v>93000</v>
      </c>
      <c r="AT15" s="11"/>
      <c r="AU15" s="10">
        <v>15300</v>
      </c>
      <c r="AV15" s="11"/>
      <c r="AW15" s="10">
        <f>ROUND(SUM(AI15:AU15),5)</f>
        <v>146950</v>
      </c>
      <c r="AX15" s="11"/>
      <c r="AY15" s="10">
        <v>1000</v>
      </c>
      <c r="AZ15" s="11"/>
      <c r="BA15" s="10"/>
      <c r="BB15" s="11"/>
      <c r="BC15" s="10">
        <f>ROUND(SUM(AY15:BA15),5)</f>
        <v>1000</v>
      </c>
      <c r="BD15" s="11"/>
      <c r="BE15" s="10">
        <v>3000</v>
      </c>
      <c r="BF15" s="11"/>
      <c r="BG15" s="10">
        <v>16000</v>
      </c>
      <c r="BH15" s="11"/>
      <c r="BI15" s="10"/>
      <c r="BJ15" s="11"/>
      <c r="BK15" s="10">
        <f>ROUND(SUM(BE15:BI15),5)</f>
        <v>19000</v>
      </c>
      <c r="BL15" s="11"/>
      <c r="BM15" s="10">
        <v>6500</v>
      </c>
      <c r="BN15" s="11"/>
      <c r="BO15" s="10">
        <v>2625</v>
      </c>
      <c r="BP15" s="11"/>
      <c r="BQ15" s="10">
        <v>500</v>
      </c>
      <c r="BR15" s="11"/>
      <c r="BS15" s="10">
        <v>2000</v>
      </c>
      <c r="BT15" s="11"/>
      <c r="BU15" s="10">
        <f>ROUND(SUM(BM15:BS15),5)</f>
        <v>11625</v>
      </c>
      <c r="BV15" s="11"/>
      <c r="BW15" s="10">
        <v>144183</v>
      </c>
      <c r="BX15" s="11"/>
      <c r="BY15" s="10"/>
      <c r="BZ15" s="11"/>
      <c r="CA15" s="10"/>
      <c r="CB15" s="11"/>
      <c r="CC15" s="10"/>
      <c r="CD15" s="11"/>
      <c r="CE15" s="10"/>
      <c r="CF15" s="11"/>
      <c r="CG15" s="10"/>
      <c r="CH15" s="11"/>
      <c r="CI15" s="10"/>
      <c r="CJ15" s="11"/>
      <c r="CK15" s="10"/>
      <c r="CL15" s="11"/>
      <c r="CM15" s="10"/>
      <c r="CN15" s="11"/>
      <c r="CO15" s="10"/>
      <c r="CP15" s="11"/>
      <c r="CQ15" s="10"/>
      <c r="CR15" s="11"/>
      <c r="CS15" s="10"/>
      <c r="CT15" s="11"/>
      <c r="CU15" s="10"/>
      <c r="CV15" s="11"/>
      <c r="CW15" s="10"/>
      <c r="CX15" s="11"/>
      <c r="CY15" s="10"/>
      <c r="CZ15" s="11"/>
      <c r="DA15" s="10"/>
      <c r="DB15" s="11"/>
      <c r="DC15" s="10"/>
      <c r="DD15" s="11"/>
      <c r="DE15" s="10"/>
      <c r="DF15" s="11"/>
      <c r="DG15" s="10"/>
      <c r="DH15" s="11"/>
      <c r="DI15" s="10"/>
      <c r="DJ15" s="11"/>
      <c r="DK15" s="10"/>
      <c r="DL15" s="11"/>
      <c r="DM15" s="10"/>
      <c r="DN15" s="11"/>
      <c r="DO15" s="10"/>
      <c r="DP15" s="11"/>
      <c r="DQ15" s="10"/>
      <c r="DR15" s="11"/>
      <c r="DS15" s="10"/>
      <c r="DT15" s="11"/>
      <c r="DU15" s="10">
        <f>ROUND(S15+W15+AA15+BW15+CO15+CY15+SUM(DG15:DI15)+DS15,5)</f>
        <v>144183</v>
      </c>
    </row>
    <row r="16" spans="1:125" ht="12.75">
      <c r="A16" s="9"/>
      <c r="B16" s="9"/>
      <c r="C16" s="9"/>
      <c r="D16" s="9"/>
      <c r="E16" s="9" t="s">
        <v>82</v>
      </c>
      <c r="F16" s="9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  <c r="BU16" s="10"/>
      <c r="BV16" s="11"/>
      <c r="BW16" s="10"/>
      <c r="BX16" s="11"/>
      <c r="BY16" s="10">
        <v>1000</v>
      </c>
      <c r="BZ16" s="11"/>
      <c r="CA16" s="10">
        <v>6000</v>
      </c>
      <c r="CB16" s="11"/>
      <c r="CC16" s="10">
        <v>15000</v>
      </c>
      <c r="CD16" s="11"/>
      <c r="CE16" s="10">
        <v>8000</v>
      </c>
      <c r="CF16" s="11"/>
      <c r="CG16" s="10">
        <v>3000</v>
      </c>
      <c r="CH16" s="11"/>
      <c r="CI16" s="10">
        <v>17500</v>
      </c>
      <c r="CJ16" s="11"/>
      <c r="CK16" s="10">
        <v>2000</v>
      </c>
      <c r="CL16" s="11"/>
      <c r="CM16" s="10">
        <f>ROUND(SUM(CG16:CK16),5)</f>
        <v>22500</v>
      </c>
      <c r="CN16" s="11"/>
      <c r="CO16" s="10">
        <f>ROUND(SUM(BY16:CE16)+CM16,5)</f>
        <v>52500</v>
      </c>
      <c r="CP16" s="11"/>
      <c r="CQ16" s="10"/>
      <c r="CR16" s="11"/>
      <c r="CS16" s="10"/>
      <c r="CT16" s="11"/>
      <c r="CU16" s="10"/>
      <c r="CV16" s="11"/>
      <c r="CW16" s="10"/>
      <c r="CX16" s="11"/>
      <c r="CY16" s="10"/>
      <c r="CZ16" s="11"/>
      <c r="DA16" s="10"/>
      <c r="DB16" s="11"/>
      <c r="DC16" s="10"/>
      <c r="DD16" s="11"/>
      <c r="DE16" s="10"/>
      <c r="DF16" s="11"/>
      <c r="DG16" s="10"/>
      <c r="DH16" s="11"/>
      <c r="DI16" s="10"/>
      <c r="DJ16" s="11"/>
      <c r="DK16" s="10"/>
      <c r="DL16" s="11"/>
      <c r="DM16" s="10"/>
      <c r="DN16" s="11"/>
      <c r="DO16" s="10"/>
      <c r="DP16" s="11"/>
      <c r="DQ16" s="10"/>
      <c r="DR16" s="11"/>
      <c r="DS16" s="10"/>
      <c r="DT16" s="11"/>
      <c r="DU16" s="10">
        <f>ROUND(S16+W16+AA16+BW16+CO16+CY16+SUM(DG16:DI16)+DS16,5)</f>
        <v>52500</v>
      </c>
    </row>
    <row r="17" spans="1:125" ht="12.75">
      <c r="A17" s="9"/>
      <c r="B17" s="9"/>
      <c r="C17" s="9"/>
      <c r="D17" s="9"/>
      <c r="E17" s="9" t="s">
        <v>83</v>
      </c>
      <c r="F17" s="9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>
        <v>10000</v>
      </c>
      <c r="Z17" s="11"/>
      <c r="AA17" s="10">
        <f>Y17</f>
        <v>10000</v>
      </c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>
        <v>20000</v>
      </c>
      <c r="BH17" s="11"/>
      <c r="BI17" s="10"/>
      <c r="BJ17" s="11"/>
      <c r="BK17" s="10">
        <f>ROUND(SUM(BE17:BI17),5)</f>
        <v>20000</v>
      </c>
      <c r="BL17" s="11"/>
      <c r="BM17" s="10"/>
      <c r="BN17" s="11"/>
      <c r="BO17" s="10"/>
      <c r="BP17" s="11"/>
      <c r="BQ17" s="10">
        <v>5000</v>
      </c>
      <c r="BR17" s="11"/>
      <c r="BS17" s="10"/>
      <c r="BT17" s="11"/>
      <c r="BU17" s="10">
        <f>ROUND(SUM(BM17:BS17),5)</f>
        <v>5000</v>
      </c>
      <c r="BV17" s="11"/>
      <c r="BW17" s="10">
        <f>ROUND(AG17+AW17+BC17+BK17+BU17,5)</f>
        <v>25000</v>
      </c>
      <c r="BX17" s="11"/>
      <c r="BY17" s="10"/>
      <c r="BZ17" s="11"/>
      <c r="CA17" s="10"/>
      <c r="CB17" s="11"/>
      <c r="CC17" s="10"/>
      <c r="CD17" s="11"/>
      <c r="CE17" s="10"/>
      <c r="CF17" s="11"/>
      <c r="CG17" s="10">
        <v>3000</v>
      </c>
      <c r="CH17" s="11"/>
      <c r="CI17" s="10"/>
      <c r="CJ17" s="11"/>
      <c r="CK17" s="10"/>
      <c r="CL17" s="11"/>
      <c r="CM17" s="10">
        <f>ROUND(SUM(CG17:CK17),5)</f>
        <v>3000</v>
      </c>
      <c r="CN17" s="11"/>
      <c r="CO17" s="10">
        <f>ROUND(SUM(BY17:CE17)+CM17,5)</f>
        <v>3000</v>
      </c>
      <c r="CP17" s="11"/>
      <c r="CQ17" s="10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11"/>
      <c r="DI17" s="10">
        <v>20000</v>
      </c>
      <c r="DJ17" s="11"/>
      <c r="DK17" s="10">
        <v>10000</v>
      </c>
      <c r="DL17" s="11"/>
      <c r="DM17" s="10"/>
      <c r="DN17" s="11"/>
      <c r="DO17" s="10"/>
      <c r="DP17" s="11"/>
      <c r="DQ17" s="10"/>
      <c r="DR17" s="11"/>
      <c r="DS17" s="10">
        <f>ROUND(SUM(DK17:DQ17),5)</f>
        <v>10000</v>
      </c>
      <c r="DT17" s="11"/>
      <c r="DU17" s="10">
        <f>ROUND(S17+W17+AA17+BW17+CO17+CY17+SUM(DG17:DI17)+DS17,5)</f>
        <v>68000</v>
      </c>
    </row>
    <row r="18" spans="1:125" ht="12.75">
      <c r="A18" s="9"/>
      <c r="B18" s="9"/>
      <c r="C18" s="9"/>
      <c r="D18" s="9"/>
      <c r="E18" s="9" t="s">
        <v>84</v>
      </c>
      <c r="F18" s="9"/>
      <c r="G18" s="10"/>
      <c r="H18" s="11"/>
      <c r="I18" s="10"/>
      <c r="J18" s="11"/>
      <c r="K18" s="10"/>
      <c r="L18" s="11"/>
      <c r="M18" s="10">
        <v>50</v>
      </c>
      <c r="N18" s="11"/>
      <c r="O18" s="10"/>
      <c r="P18" s="11"/>
      <c r="Q18" s="10"/>
      <c r="R18" s="11"/>
      <c r="S18" s="10">
        <f>ROUND(SUM(G18:Q18),5)</f>
        <v>50</v>
      </c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>
        <v>11000</v>
      </c>
      <c r="AF18" s="11"/>
      <c r="AG18" s="10">
        <f>ROUND(SUM(AC18:AE18),5)</f>
        <v>11000</v>
      </c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>
        <f>ROUND(AG18+AW18+BC18+BK18+BU18,5)</f>
        <v>11000</v>
      </c>
      <c r="BX18" s="11"/>
      <c r="BY18" s="10"/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11"/>
      <c r="DI18" s="10"/>
      <c r="DJ18" s="11"/>
      <c r="DK18" s="10">
        <v>11000</v>
      </c>
      <c r="DL18" s="11"/>
      <c r="DM18" s="10"/>
      <c r="DN18" s="11"/>
      <c r="DO18" s="10"/>
      <c r="DP18" s="11"/>
      <c r="DQ18" s="10"/>
      <c r="DR18" s="11"/>
      <c r="DS18" s="10">
        <f>ROUND(SUM(DK18:DQ18),5)</f>
        <v>11000</v>
      </c>
      <c r="DT18" s="11"/>
      <c r="DU18" s="10">
        <f>ROUND(S18+W18+AA18+BW18+CO18+CY18+SUM(DG18:DI18)+DS18,5)</f>
        <v>22050</v>
      </c>
    </row>
    <row r="19" spans="1:125" ht="12.75">
      <c r="A19" s="9"/>
      <c r="B19" s="9"/>
      <c r="C19" s="9"/>
      <c r="D19" s="9"/>
      <c r="E19" s="9" t="s">
        <v>85</v>
      </c>
      <c r="F19" s="9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>
        <v>20000</v>
      </c>
      <c r="V19" s="11"/>
      <c r="W19" s="10">
        <f>U19</f>
        <v>20000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>
        <v>2000</v>
      </c>
      <c r="CB19" s="11"/>
      <c r="CC19" s="10"/>
      <c r="CD19" s="11"/>
      <c r="CE19" s="10"/>
      <c r="CF19" s="11"/>
      <c r="CG19" s="10">
        <v>2000</v>
      </c>
      <c r="CH19" s="11"/>
      <c r="CI19" s="10"/>
      <c r="CJ19" s="11"/>
      <c r="CK19" s="10"/>
      <c r="CL19" s="11"/>
      <c r="CM19" s="10">
        <f>ROUND(SUM(CG19:CK19),5)</f>
        <v>2000</v>
      </c>
      <c r="CN19" s="11"/>
      <c r="CO19" s="10">
        <f>ROUND(SUM(BY19:CE19)+CM19,5)</f>
        <v>4000</v>
      </c>
      <c r="CP19" s="11"/>
      <c r="CQ19" s="10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11"/>
      <c r="DU19" s="10">
        <f>ROUND(S19+W19+AA19+BW19+CO19+CY19+SUM(DG19:DI19)+DS19,5)</f>
        <v>24000</v>
      </c>
    </row>
    <row r="20" spans="1:125" ht="12.75">
      <c r="A20" s="9"/>
      <c r="B20" s="9"/>
      <c r="C20" s="9"/>
      <c r="D20" s="9"/>
      <c r="E20" s="9" t="s">
        <v>86</v>
      </c>
      <c r="F20" s="9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>
        <v>4000</v>
      </c>
      <c r="AP20" s="11"/>
      <c r="AQ20" s="10"/>
      <c r="AR20" s="11"/>
      <c r="AS20" s="10"/>
      <c r="AT20" s="11"/>
      <c r="AU20" s="10"/>
      <c r="AV20" s="11"/>
      <c r="AW20" s="10">
        <f>ROUND(SUM(AI20:AU20),5)</f>
        <v>4000</v>
      </c>
      <c r="AX20" s="11"/>
      <c r="AY20" s="10"/>
      <c r="AZ20" s="11"/>
      <c r="BA20" s="10"/>
      <c r="BB20" s="11"/>
      <c r="BC20" s="10"/>
      <c r="BD20" s="11"/>
      <c r="BE20" s="10">
        <v>800</v>
      </c>
      <c r="BF20" s="11"/>
      <c r="BG20" s="10">
        <v>2200</v>
      </c>
      <c r="BH20" s="11"/>
      <c r="BI20" s="10"/>
      <c r="BJ20" s="11"/>
      <c r="BK20" s="10">
        <f>ROUND(SUM(BE20:BI20),5)</f>
        <v>3000</v>
      </c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>
        <f>ROUND(AG20+AW20+BC20+BK20+BU20,5)</f>
        <v>7000</v>
      </c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11"/>
      <c r="DU20" s="10">
        <f>ROUND(S20+W20+AA20+BW20+CO20+CY20+SUM(DG20:DI20)+DS20,5)</f>
        <v>7000</v>
      </c>
    </row>
    <row r="21" spans="1:125" ht="12.75">
      <c r="A21" s="9"/>
      <c r="B21" s="9"/>
      <c r="C21" s="9"/>
      <c r="D21" s="9" t="s">
        <v>87</v>
      </c>
      <c r="E21" s="9"/>
      <c r="F21" s="9"/>
      <c r="G21" s="10"/>
      <c r="H21" s="11"/>
      <c r="I21" s="10"/>
      <c r="J21" s="11"/>
      <c r="K21" s="10"/>
      <c r="L21" s="11"/>
      <c r="M21" s="10">
        <f>ROUND(M8+SUM(M14:M20),5)</f>
        <v>2150</v>
      </c>
      <c r="N21" s="11"/>
      <c r="O21" s="10"/>
      <c r="P21" s="11"/>
      <c r="Q21" s="10"/>
      <c r="R21" s="11"/>
      <c r="S21" s="10">
        <f>ROUND(SUM(G21:Q21),5)</f>
        <v>2150</v>
      </c>
      <c r="T21" s="11"/>
      <c r="U21" s="10">
        <f>ROUND(U8+SUM(U14:U20),5)</f>
        <v>20000</v>
      </c>
      <c r="V21" s="11"/>
      <c r="W21" s="10">
        <f>U21</f>
        <v>20000</v>
      </c>
      <c r="X21" s="11"/>
      <c r="Y21" s="10">
        <f>ROUND(Y8+SUM(Y14:Y20),5)</f>
        <v>10000</v>
      </c>
      <c r="Z21" s="11"/>
      <c r="AA21" s="10">
        <f>Y21</f>
        <v>10000</v>
      </c>
      <c r="AB21" s="11"/>
      <c r="AC21" s="10">
        <f>ROUND(AC8+SUM(AC14:AC20),5)</f>
        <v>18500</v>
      </c>
      <c r="AD21" s="11"/>
      <c r="AE21" s="10">
        <f>ROUND(AE8+SUM(AE14:AE20),5)</f>
        <v>11000</v>
      </c>
      <c r="AF21" s="11"/>
      <c r="AG21" s="10">
        <f>ROUND(SUM(AC21:AE21),5)</f>
        <v>29500</v>
      </c>
      <c r="AH21" s="11"/>
      <c r="AI21" s="10">
        <f>ROUND(AI8+SUM(AI14:AI20),5)</f>
        <v>3000</v>
      </c>
      <c r="AJ21" s="11"/>
      <c r="AK21" s="10">
        <f>ROUND(AK8+SUM(AK14:AK20),5)</f>
        <v>450</v>
      </c>
      <c r="AL21" s="11"/>
      <c r="AM21" s="10">
        <f>ROUND(AM8+SUM(AM14:AM20),5)</f>
        <v>3200</v>
      </c>
      <c r="AN21" s="11"/>
      <c r="AO21" s="10">
        <f>ROUND(AO8+SUM(AO14:AO20),5)</f>
        <v>4000</v>
      </c>
      <c r="AP21" s="11"/>
      <c r="AQ21" s="10">
        <f>ROUND(AQ8+SUM(AQ14:AQ20),5)</f>
        <v>32000</v>
      </c>
      <c r="AR21" s="11"/>
      <c r="AS21" s="10">
        <f>ROUND(AS8+SUM(AS14:AS20),5)</f>
        <v>93000</v>
      </c>
      <c r="AT21" s="11"/>
      <c r="AU21" s="10">
        <f>ROUND(AU8+SUM(AU14:AU20),5)</f>
        <v>15300</v>
      </c>
      <c r="AV21" s="11"/>
      <c r="AW21" s="10">
        <f>ROUND(SUM(AI21:AU21),5)</f>
        <v>150950</v>
      </c>
      <c r="AX21" s="11"/>
      <c r="AY21" s="10">
        <f>ROUND(AY8+SUM(AY14:AY20),5)</f>
        <v>1000</v>
      </c>
      <c r="AZ21" s="11"/>
      <c r="BA21" s="10"/>
      <c r="BB21" s="11"/>
      <c r="BC21" s="10">
        <f>ROUND(SUM(AY21:BA21),5)</f>
        <v>1000</v>
      </c>
      <c r="BD21" s="11"/>
      <c r="BE21" s="10">
        <f>ROUND(BE8+SUM(BE14:BE20),5)</f>
        <v>3800</v>
      </c>
      <c r="BF21" s="11"/>
      <c r="BG21" s="10">
        <f>ROUND(BG8+SUM(BG14:BG20),5)</f>
        <v>38200</v>
      </c>
      <c r="BH21" s="11"/>
      <c r="BI21" s="10"/>
      <c r="BJ21" s="11"/>
      <c r="BK21" s="10">
        <f>ROUND(SUM(BE21:BI21),5)</f>
        <v>42000</v>
      </c>
      <c r="BL21" s="11"/>
      <c r="BM21" s="10">
        <f>ROUND(BM8+SUM(BM14:BM20),5)</f>
        <v>6500</v>
      </c>
      <c r="BN21" s="11"/>
      <c r="BO21" s="10">
        <f>ROUND(BO8+SUM(BO14:BO20),5)</f>
        <v>2625</v>
      </c>
      <c r="BP21" s="11"/>
      <c r="BQ21" s="10">
        <f>ROUND(BQ8+SUM(BQ14:BQ20),5)</f>
        <v>5500</v>
      </c>
      <c r="BR21" s="11"/>
      <c r="BS21" s="10">
        <f>ROUND(BS8+SUM(BS14:BS20),5)</f>
        <v>2000</v>
      </c>
      <c r="BT21" s="11"/>
      <c r="BU21" s="10">
        <f>ROUND(SUM(BM21:BS21),5)</f>
        <v>16625</v>
      </c>
      <c r="BV21" s="11"/>
      <c r="BW21" s="10">
        <v>187183</v>
      </c>
      <c r="BX21" s="11"/>
      <c r="BY21" s="10">
        <f>ROUND(BY8+SUM(BY14:BY20),5)</f>
        <v>1000</v>
      </c>
      <c r="BZ21" s="11"/>
      <c r="CA21" s="10">
        <f>ROUND(CA8+SUM(CA14:CA20),5)</f>
        <v>8000</v>
      </c>
      <c r="CB21" s="11"/>
      <c r="CC21" s="10">
        <f>ROUND(CC8+SUM(CC14:CC20),5)</f>
        <v>20500</v>
      </c>
      <c r="CD21" s="11"/>
      <c r="CE21" s="10">
        <f>ROUND(CE8+SUM(CE14:CE20),5)</f>
        <v>8000</v>
      </c>
      <c r="CF21" s="11"/>
      <c r="CG21" s="10">
        <f>ROUND(CG8+SUM(CG14:CG20),5)</f>
        <v>25500</v>
      </c>
      <c r="CH21" s="11"/>
      <c r="CI21" s="10">
        <f>ROUND(CI8+SUM(CI14:CI20),5)</f>
        <v>17500</v>
      </c>
      <c r="CJ21" s="11"/>
      <c r="CK21" s="10">
        <f>ROUND(CK8+SUM(CK14:CK20),5)</f>
        <v>2000</v>
      </c>
      <c r="CL21" s="11"/>
      <c r="CM21" s="10">
        <f>ROUND(SUM(CG21:CK21),5)</f>
        <v>45000</v>
      </c>
      <c r="CN21" s="11"/>
      <c r="CO21" s="10">
        <f>ROUND(SUM(BY21:CE21)+CM21,5)</f>
        <v>82500</v>
      </c>
      <c r="CP21" s="11"/>
      <c r="CQ21" s="10">
        <f>ROUND(CQ8+SUM(CQ14:CQ20),5)</f>
        <v>2000</v>
      </c>
      <c r="CR21" s="11"/>
      <c r="CS21" s="10">
        <f>ROUND(CS8+SUM(CS14:CS20),5)</f>
        <v>51000</v>
      </c>
      <c r="CT21" s="11"/>
      <c r="CU21" s="10"/>
      <c r="CV21" s="11"/>
      <c r="CW21" s="10">
        <f>ROUND(CW8+SUM(CW14:CW20),5)</f>
        <v>3000</v>
      </c>
      <c r="CX21" s="11"/>
      <c r="CY21" s="10">
        <f>ROUND(SUM(CQ21:CW21),5)</f>
        <v>56000</v>
      </c>
      <c r="CZ21" s="11"/>
      <c r="DA21" s="10">
        <f>ROUND(DA8+SUM(DA14:DA20),5)</f>
        <v>300</v>
      </c>
      <c r="DB21" s="11"/>
      <c r="DC21" s="10">
        <f>ROUND(DC8+SUM(DC14:DC20),5)</f>
        <v>36000</v>
      </c>
      <c r="DD21" s="11"/>
      <c r="DE21" s="10">
        <f>ROUND(DE8+SUM(DE14:DE20),5)</f>
        <v>19000</v>
      </c>
      <c r="DF21" s="11"/>
      <c r="DG21" s="10">
        <f>ROUND(SUM(DA21:DE21),5)</f>
        <v>55300</v>
      </c>
      <c r="DH21" s="11"/>
      <c r="DI21" s="10">
        <f>ROUND(DI8+SUM(DI14:DI20),5)</f>
        <v>26440</v>
      </c>
      <c r="DJ21" s="11"/>
      <c r="DK21" s="10">
        <f>ROUND(DK8+SUM(DK14:DK20),5)</f>
        <v>21000</v>
      </c>
      <c r="DL21" s="11"/>
      <c r="DM21" s="10"/>
      <c r="DN21" s="11"/>
      <c r="DO21" s="10"/>
      <c r="DP21" s="11"/>
      <c r="DQ21" s="10"/>
      <c r="DR21" s="11"/>
      <c r="DS21" s="10">
        <f>ROUND(SUM(DK21:DQ21),5)</f>
        <v>21000</v>
      </c>
      <c r="DT21" s="11"/>
      <c r="DU21" s="10">
        <f>ROUND(S21+W21+AA21+BW21+CO21+CY21+SUM(DG21:DI21)+DS21,5)</f>
        <v>460573</v>
      </c>
    </row>
    <row r="22" spans="1:125" ht="15.75" customHeight="1">
      <c r="A22" s="9"/>
      <c r="B22" s="9"/>
      <c r="C22" s="9" t="s">
        <v>88</v>
      </c>
      <c r="D22" s="9"/>
      <c r="E22" s="9"/>
      <c r="F22" s="9"/>
      <c r="G22" s="10"/>
      <c r="H22" s="11"/>
      <c r="I22" s="10"/>
      <c r="J22" s="11"/>
      <c r="K22" s="10"/>
      <c r="L22" s="11"/>
      <c r="M22" s="10">
        <f>M21</f>
        <v>2150</v>
      </c>
      <c r="N22" s="11"/>
      <c r="O22" s="10"/>
      <c r="P22" s="11"/>
      <c r="Q22" s="10"/>
      <c r="R22" s="11"/>
      <c r="S22" s="10">
        <f>ROUND(SUM(G22:Q22),5)</f>
        <v>2150</v>
      </c>
      <c r="T22" s="11"/>
      <c r="U22" s="10">
        <f>U21</f>
        <v>20000</v>
      </c>
      <c r="V22" s="11"/>
      <c r="W22" s="10">
        <f>U22</f>
        <v>20000</v>
      </c>
      <c r="X22" s="11"/>
      <c r="Y22" s="10">
        <f>Y21</f>
        <v>10000</v>
      </c>
      <c r="Z22" s="11"/>
      <c r="AA22" s="10">
        <f>Y22</f>
        <v>10000</v>
      </c>
      <c r="AB22" s="11"/>
      <c r="AC22" s="10">
        <f>AC21</f>
        <v>18500</v>
      </c>
      <c r="AD22" s="11"/>
      <c r="AE22" s="10">
        <f>AE21</f>
        <v>11000</v>
      </c>
      <c r="AF22" s="11"/>
      <c r="AG22" s="10">
        <f>ROUND(SUM(AC22:AE22),5)</f>
        <v>29500</v>
      </c>
      <c r="AH22" s="11"/>
      <c r="AI22" s="10">
        <f>AI21</f>
        <v>3000</v>
      </c>
      <c r="AJ22" s="11"/>
      <c r="AK22" s="10">
        <f>AK21</f>
        <v>450</v>
      </c>
      <c r="AL22" s="11"/>
      <c r="AM22" s="10">
        <f>AM21</f>
        <v>3200</v>
      </c>
      <c r="AN22" s="11"/>
      <c r="AO22" s="10">
        <f>AO21</f>
        <v>4000</v>
      </c>
      <c r="AP22" s="11"/>
      <c r="AQ22" s="10">
        <f>AQ21</f>
        <v>32000</v>
      </c>
      <c r="AR22" s="11"/>
      <c r="AS22" s="10">
        <f>AS21</f>
        <v>93000</v>
      </c>
      <c r="AT22" s="11"/>
      <c r="AU22" s="10">
        <f>AU21</f>
        <v>15300</v>
      </c>
      <c r="AV22" s="11"/>
      <c r="AW22" s="10">
        <f>ROUND(SUM(AI22:AU22),5)</f>
        <v>150950</v>
      </c>
      <c r="AX22" s="11"/>
      <c r="AY22" s="10">
        <f>AY21</f>
        <v>1000</v>
      </c>
      <c r="AZ22" s="11"/>
      <c r="BA22" s="10"/>
      <c r="BB22" s="11"/>
      <c r="BC22" s="10">
        <f>ROUND(SUM(AY22:BA22),5)</f>
        <v>1000</v>
      </c>
      <c r="BD22" s="11"/>
      <c r="BE22" s="10">
        <f>BE21</f>
        <v>3800</v>
      </c>
      <c r="BF22" s="11"/>
      <c r="BG22" s="10">
        <f>BG21</f>
        <v>38200</v>
      </c>
      <c r="BH22" s="11"/>
      <c r="BI22" s="10"/>
      <c r="BJ22" s="11"/>
      <c r="BK22" s="10">
        <f>ROUND(SUM(BE22:BI22),5)</f>
        <v>42000</v>
      </c>
      <c r="BL22" s="11"/>
      <c r="BM22" s="10">
        <f>BM21</f>
        <v>6500</v>
      </c>
      <c r="BN22" s="11"/>
      <c r="BO22" s="10">
        <f>BO21</f>
        <v>2625</v>
      </c>
      <c r="BP22" s="11"/>
      <c r="BQ22" s="10">
        <f>BQ21</f>
        <v>5500</v>
      </c>
      <c r="BR22" s="11"/>
      <c r="BS22" s="10">
        <f>BS21</f>
        <v>2000</v>
      </c>
      <c r="BT22" s="11"/>
      <c r="BU22" s="10">
        <f>ROUND(SUM(BM22:BS22),5)</f>
        <v>16625</v>
      </c>
      <c r="BV22" s="11"/>
      <c r="BW22" s="10">
        <v>187183</v>
      </c>
      <c r="BX22" s="11"/>
      <c r="BY22" s="10">
        <f>BY21</f>
        <v>1000</v>
      </c>
      <c r="BZ22" s="11"/>
      <c r="CA22" s="10">
        <f>CA21</f>
        <v>8000</v>
      </c>
      <c r="CB22" s="11"/>
      <c r="CC22" s="10">
        <f>CC21</f>
        <v>20500</v>
      </c>
      <c r="CD22" s="11"/>
      <c r="CE22" s="10">
        <f>CE21</f>
        <v>8000</v>
      </c>
      <c r="CF22" s="11"/>
      <c r="CG22" s="10">
        <f>CG21</f>
        <v>25500</v>
      </c>
      <c r="CH22" s="11"/>
      <c r="CI22" s="10">
        <f>CI21</f>
        <v>17500</v>
      </c>
      <c r="CJ22" s="11"/>
      <c r="CK22" s="10">
        <f>CK21</f>
        <v>2000</v>
      </c>
      <c r="CL22" s="11"/>
      <c r="CM22" s="10">
        <f>ROUND(SUM(CG22:CK22),5)</f>
        <v>45000</v>
      </c>
      <c r="CN22" s="11"/>
      <c r="CO22" s="10">
        <f>ROUND(SUM(BY22:CE22)+CM22,5)</f>
        <v>82500</v>
      </c>
      <c r="CP22" s="11"/>
      <c r="CQ22" s="10">
        <f>CQ21</f>
        <v>2000</v>
      </c>
      <c r="CR22" s="11"/>
      <c r="CS22" s="10">
        <f>CS21</f>
        <v>51000</v>
      </c>
      <c r="CT22" s="11"/>
      <c r="CU22" s="10"/>
      <c r="CV22" s="11"/>
      <c r="CW22" s="10">
        <f>CW21</f>
        <v>3000</v>
      </c>
      <c r="CX22" s="11"/>
      <c r="CY22" s="10">
        <f>ROUND(SUM(CQ22:CW22),5)</f>
        <v>56000</v>
      </c>
      <c r="CZ22" s="11"/>
      <c r="DA22" s="10">
        <f>DA21</f>
        <v>300</v>
      </c>
      <c r="DB22" s="11"/>
      <c r="DC22" s="10">
        <f>DC21</f>
        <v>36000</v>
      </c>
      <c r="DD22" s="11"/>
      <c r="DE22" s="10">
        <f>DE21</f>
        <v>19000</v>
      </c>
      <c r="DF22" s="11"/>
      <c r="DG22" s="10">
        <f>ROUND(SUM(DA22:DE22),5)</f>
        <v>55300</v>
      </c>
      <c r="DH22" s="11"/>
      <c r="DI22" s="10">
        <f>DI21</f>
        <v>26440</v>
      </c>
      <c r="DJ22" s="11"/>
      <c r="DK22" s="10">
        <f>DK21</f>
        <v>21000</v>
      </c>
      <c r="DL22" s="11"/>
      <c r="DM22" s="10"/>
      <c r="DN22" s="11"/>
      <c r="DO22" s="10"/>
      <c r="DP22" s="11"/>
      <c r="DQ22" s="10"/>
      <c r="DR22" s="11"/>
      <c r="DS22" s="10">
        <f>ROUND(SUM(DK22:DQ22),5)</f>
        <v>21000</v>
      </c>
      <c r="DT22" s="11"/>
      <c r="DU22" s="10">
        <f>ROUND(S22+W22+AA22+BW22+CO22+CY22+SUM(DG22:DI22)+DS22,5)</f>
        <v>460573</v>
      </c>
    </row>
    <row r="23" spans="1:125" ht="13.5" customHeight="1">
      <c r="A23" s="9"/>
      <c r="B23" s="9"/>
      <c r="C23" s="9"/>
      <c r="D23" s="9" t="s">
        <v>89</v>
      </c>
      <c r="E23" s="9"/>
      <c r="F23" s="9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11"/>
      <c r="CQ23" s="10"/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11"/>
      <c r="DU23" s="10"/>
    </row>
    <row r="24" spans="1:125" ht="12.75">
      <c r="A24" s="9"/>
      <c r="B24" s="9"/>
      <c r="C24" s="9"/>
      <c r="D24" s="9"/>
      <c r="E24" s="9" t="s">
        <v>90</v>
      </c>
      <c r="F24" s="9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11"/>
      <c r="CQ24" s="10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11"/>
      <c r="DI24" s="10">
        <v>7500</v>
      </c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11"/>
      <c r="DU24" s="10">
        <f>ROUND(S24+W24+AA24+BW24+CO24+CY24+SUM(DG24:DI24)+DS24,5)</f>
        <v>7500</v>
      </c>
    </row>
    <row r="25" spans="1:125" ht="12.75">
      <c r="A25" s="9"/>
      <c r="B25" s="9"/>
      <c r="C25" s="9"/>
      <c r="D25" s="9"/>
      <c r="E25" s="9" t="s">
        <v>91</v>
      </c>
      <c r="F25" s="9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>
        <v>800</v>
      </c>
      <c r="V25" s="11"/>
      <c r="W25" s="10">
        <f>U25</f>
        <v>800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>
        <v>5500</v>
      </c>
      <c r="AP25" s="11"/>
      <c r="AQ25" s="10"/>
      <c r="AR25" s="11"/>
      <c r="AS25" s="10">
        <v>200</v>
      </c>
      <c r="AT25" s="11"/>
      <c r="AU25" s="10"/>
      <c r="AV25" s="11"/>
      <c r="AW25" s="10">
        <f>ROUND(SUM(AI25:AU25),5)</f>
        <v>5700</v>
      </c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>
        <f>ROUND(AG25+AW25+BC25+BK25+BU25,5)</f>
        <v>5700</v>
      </c>
      <c r="BX25" s="11"/>
      <c r="BY25" s="10"/>
      <c r="BZ25" s="11"/>
      <c r="CA25" s="10"/>
      <c r="CB25" s="11"/>
      <c r="CC25" s="10">
        <v>300</v>
      </c>
      <c r="CD25" s="11"/>
      <c r="CE25" s="10">
        <v>200</v>
      </c>
      <c r="CF25" s="11"/>
      <c r="CG25" s="10">
        <v>450</v>
      </c>
      <c r="CH25" s="11"/>
      <c r="CI25" s="10"/>
      <c r="CJ25" s="11"/>
      <c r="CK25" s="10"/>
      <c r="CL25" s="11"/>
      <c r="CM25" s="10">
        <f>ROUND(SUM(CG25:CK25),5)</f>
        <v>450</v>
      </c>
      <c r="CN25" s="11"/>
      <c r="CO25" s="10">
        <f>ROUND(SUM(BY25:CE25)+CM25,5)</f>
        <v>950</v>
      </c>
      <c r="CP25" s="11"/>
      <c r="CQ25" s="10"/>
      <c r="CR25" s="11"/>
      <c r="CS25" s="10">
        <v>950</v>
      </c>
      <c r="CT25" s="11"/>
      <c r="CU25" s="10"/>
      <c r="CV25" s="11"/>
      <c r="CW25" s="10"/>
      <c r="CX25" s="11"/>
      <c r="CY25" s="10">
        <f>ROUND(SUM(CQ25:CW25),5)</f>
        <v>950</v>
      </c>
      <c r="CZ25" s="11"/>
      <c r="DA25" s="10"/>
      <c r="DB25" s="11"/>
      <c r="DC25" s="10">
        <v>50</v>
      </c>
      <c r="DD25" s="11"/>
      <c r="DE25" s="10">
        <v>400</v>
      </c>
      <c r="DF25" s="11"/>
      <c r="DG25" s="10">
        <f>ROUND(SUM(DA25:DE25),5)</f>
        <v>450</v>
      </c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11"/>
      <c r="DU25" s="10">
        <f>ROUND(S25+W25+AA25+BW25+CO25+CY25+SUM(DG25:DI25)+DS25,5)</f>
        <v>8850</v>
      </c>
    </row>
    <row r="26" spans="1:125" ht="12.75">
      <c r="A26" s="9"/>
      <c r="B26" s="9"/>
      <c r="C26" s="9"/>
      <c r="D26" s="9"/>
      <c r="E26" s="9" t="s">
        <v>92</v>
      </c>
      <c r="F26" s="9"/>
      <c r="G26" s="10"/>
      <c r="H26" s="11"/>
      <c r="I26" s="10"/>
      <c r="J26" s="11"/>
      <c r="K26" s="10"/>
      <c r="L26" s="11"/>
      <c r="M26" s="10">
        <v>2000</v>
      </c>
      <c r="N26" s="11"/>
      <c r="O26" s="10">
        <v>200</v>
      </c>
      <c r="P26" s="11"/>
      <c r="Q26" s="10"/>
      <c r="R26" s="11"/>
      <c r="S26" s="10">
        <f>ROUND(SUM(G26:Q26),5)</f>
        <v>2200</v>
      </c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>
        <v>450</v>
      </c>
      <c r="AJ26" s="11"/>
      <c r="AK26" s="10"/>
      <c r="AL26" s="11"/>
      <c r="AM26" s="10">
        <v>1000</v>
      </c>
      <c r="AN26" s="11"/>
      <c r="AO26" s="10"/>
      <c r="AP26" s="11"/>
      <c r="AQ26" s="10"/>
      <c r="AR26" s="11"/>
      <c r="AS26" s="10"/>
      <c r="AT26" s="11"/>
      <c r="AU26" s="10">
        <v>200</v>
      </c>
      <c r="AV26" s="11"/>
      <c r="AW26" s="10">
        <f>ROUND(SUM(AI26:AU26),5)</f>
        <v>1650</v>
      </c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>
        <v>200</v>
      </c>
      <c r="BJ26" s="11"/>
      <c r="BK26" s="10">
        <f>ROUND(SUM(BE26:BI26),5)</f>
        <v>200</v>
      </c>
      <c r="BL26" s="11"/>
      <c r="BM26" s="10"/>
      <c r="BN26" s="11"/>
      <c r="BO26" s="10"/>
      <c r="BP26" s="11"/>
      <c r="BQ26" s="10">
        <v>400</v>
      </c>
      <c r="BR26" s="11"/>
      <c r="BS26" s="10"/>
      <c r="BT26" s="11"/>
      <c r="BU26" s="10">
        <f>ROUND(SUM(BM26:BS26),5)</f>
        <v>400</v>
      </c>
      <c r="BV26" s="11"/>
      <c r="BW26" s="10">
        <f>ROUND(AG26+AW26+BC26+BK26+BU26,5)</f>
        <v>2250</v>
      </c>
      <c r="BX26" s="11"/>
      <c r="BY26" s="10"/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11"/>
      <c r="CQ26" s="10"/>
      <c r="CR26" s="11"/>
      <c r="CS26" s="10"/>
      <c r="CT26" s="11"/>
      <c r="CU26" s="10">
        <v>450</v>
      </c>
      <c r="CV26" s="11"/>
      <c r="CW26" s="10"/>
      <c r="CX26" s="11"/>
      <c r="CY26" s="10">
        <f>ROUND(SUM(CQ26:CW26),5)</f>
        <v>450</v>
      </c>
      <c r="CZ26" s="11"/>
      <c r="DA26" s="10">
        <v>250</v>
      </c>
      <c r="DB26" s="11"/>
      <c r="DC26" s="10"/>
      <c r="DD26" s="11"/>
      <c r="DE26" s="10">
        <v>1500</v>
      </c>
      <c r="DF26" s="11"/>
      <c r="DG26" s="10">
        <f>ROUND(SUM(DA26:DE26),5)</f>
        <v>1750</v>
      </c>
      <c r="DH26" s="11"/>
      <c r="DI26" s="10">
        <v>0</v>
      </c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11"/>
      <c r="DU26" s="10">
        <f>ROUND(S26+W26+AA26+BW26+CO26+CY26+SUM(DG26:DI26)+DS26,5)</f>
        <v>6650</v>
      </c>
    </row>
    <row r="27" spans="1:125" ht="12.75">
      <c r="A27" s="9"/>
      <c r="B27" s="9"/>
      <c r="C27" s="9"/>
      <c r="D27" s="9"/>
      <c r="E27" s="9" t="s">
        <v>93</v>
      </c>
      <c r="F27" s="9"/>
      <c r="G27" s="10">
        <v>200</v>
      </c>
      <c r="H27" s="11"/>
      <c r="I27" s="10"/>
      <c r="J27" s="11"/>
      <c r="K27" s="10"/>
      <c r="L27" s="11"/>
      <c r="M27" s="10"/>
      <c r="N27" s="11"/>
      <c r="O27" s="10"/>
      <c r="P27" s="11"/>
      <c r="Q27" s="10">
        <v>300</v>
      </c>
      <c r="R27" s="11"/>
      <c r="S27" s="10">
        <f>ROUND(SUM(G27:Q27),5)</f>
        <v>500</v>
      </c>
      <c r="T27" s="11"/>
      <c r="U27" s="10"/>
      <c r="V27" s="11"/>
      <c r="W27" s="10"/>
      <c r="X27" s="11"/>
      <c r="Y27" s="10"/>
      <c r="Z27" s="11"/>
      <c r="AA27" s="10"/>
      <c r="AB27" s="11"/>
      <c r="AC27" s="10">
        <v>200</v>
      </c>
      <c r="AD27" s="11"/>
      <c r="AE27" s="10"/>
      <c r="AF27" s="11"/>
      <c r="AG27" s="10">
        <f>ROUND(SUM(AC27:AE27),5)</f>
        <v>200</v>
      </c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>
        <v>100</v>
      </c>
      <c r="BH27" s="11"/>
      <c r="BI27" s="10"/>
      <c r="BJ27" s="11"/>
      <c r="BK27" s="10">
        <f>ROUND(SUM(BE27:BI27),5)</f>
        <v>100</v>
      </c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>
        <f>ROUND(AG27+AW27+BC27+BK27+BU27,5)</f>
        <v>300</v>
      </c>
      <c r="BX27" s="11"/>
      <c r="BY27" s="10"/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11"/>
      <c r="CQ27" s="10"/>
      <c r="CR27" s="11"/>
      <c r="CS27" s="10"/>
      <c r="CT27" s="11"/>
      <c r="CU27" s="10"/>
      <c r="CV27" s="11"/>
      <c r="CW27" s="10"/>
      <c r="CX27" s="11"/>
      <c r="CY27" s="10"/>
      <c r="CZ27" s="11"/>
      <c r="DA27" s="10"/>
      <c r="DB27" s="11"/>
      <c r="DC27" s="10">
        <v>300</v>
      </c>
      <c r="DD27" s="11"/>
      <c r="DE27" s="10"/>
      <c r="DF27" s="11"/>
      <c r="DG27" s="10">
        <f>ROUND(SUM(DA27:DE27),5)</f>
        <v>300</v>
      </c>
      <c r="DH27" s="11"/>
      <c r="DI27" s="10">
        <v>400</v>
      </c>
      <c r="DJ27" s="11"/>
      <c r="DK27" s="10">
        <v>100</v>
      </c>
      <c r="DL27" s="11"/>
      <c r="DM27" s="10"/>
      <c r="DN27" s="11"/>
      <c r="DO27" s="10"/>
      <c r="DP27" s="11"/>
      <c r="DQ27" s="10"/>
      <c r="DR27" s="11"/>
      <c r="DS27" s="10">
        <f>ROUND(SUM(DK27:DQ27),5)</f>
        <v>100</v>
      </c>
      <c r="DT27" s="11"/>
      <c r="DU27" s="10">
        <f>ROUND(S27+W27+AA27+BW27+CO27+CY27+SUM(DG27:DI27)+DS27,5)</f>
        <v>1600</v>
      </c>
    </row>
    <row r="28" spans="1:125" ht="12.75">
      <c r="A28" s="9"/>
      <c r="B28" s="9"/>
      <c r="C28" s="9"/>
      <c r="D28" s="9"/>
      <c r="E28" s="9" t="s">
        <v>94</v>
      </c>
      <c r="F28" s="9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>
        <v>4800</v>
      </c>
      <c r="CB28" s="11"/>
      <c r="CC28" s="10">
        <v>10000</v>
      </c>
      <c r="CD28" s="11"/>
      <c r="CE28" s="10">
        <v>4800</v>
      </c>
      <c r="CF28" s="11"/>
      <c r="CG28" s="10">
        <v>2400</v>
      </c>
      <c r="CH28" s="11"/>
      <c r="CI28" s="10">
        <v>10500</v>
      </c>
      <c r="CJ28" s="11"/>
      <c r="CK28" s="10"/>
      <c r="CL28" s="11"/>
      <c r="CM28" s="10">
        <f>ROUND(SUM(CG28:CK28),5)</f>
        <v>12900</v>
      </c>
      <c r="CN28" s="11"/>
      <c r="CO28" s="10">
        <f>ROUND(SUM(BY28:CE28)+CM28,5)</f>
        <v>32500</v>
      </c>
      <c r="CP28" s="11"/>
      <c r="CQ28" s="10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11"/>
      <c r="DU28" s="10">
        <f>ROUND(S28+W28+AA28+BW28+CO28+CY28+SUM(DG28:DI28)+DS28,5)</f>
        <v>32500</v>
      </c>
    </row>
    <row r="29" spans="1:125" ht="12.75">
      <c r="A29" s="9"/>
      <c r="B29" s="9"/>
      <c r="C29" s="9"/>
      <c r="D29" s="9"/>
      <c r="E29" s="9" t="s">
        <v>95</v>
      </c>
      <c r="F29" s="9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11"/>
      <c r="CQ29" s="10"/>
      <c r="CR29" s="11"/>
      <c r="CS29" s="10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11"/>
      <c r="DU29" s="10"/>
    </row>
    <row r="30" spans="1:125" ht="12.75">
      <c r="A30" s="9"/>
      <c r="B30" s="9"/>
      <c r="C30" s="9"/>
      <c r="D30" s="9"/>
      <c r="E30" s="9"/>
      <c r="F30" s="9" t="s">
        <v>96</v>
      </c>
      <c r="G30" s="10"/>
      <c r="H30" s="11"/>
      <c r="I30" s="10"/>
      <c r="J30" s="11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11"/>
      <c r="CQ30" s="10"/>
      <c r="CR30" s="11"/>
      <c r="CS30" s="10"/>
      <c r="CT30" s="11"/>
      <c r="CU30" s="10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11"/>
      <c r="DI30" s="10">
        <v>4500</v>
      </c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11"/>
      <c r="DU30" s="10">
        <f>ROUND(S30+W30+AA30+BW30+CO30+CY30+SUM(DG30:DI30)+DS30,5)</f>
        <v>4500</v>
      </c>
    </row>
    <row r="31" spans="1:125" ht="12.75">
      <c r="A31" s="9"/>
      <c r="B31" s="9"/>
      <c r="C31" s="9"/>
      <c r="D31" s="9"/>
      <c r="E31" s="9"/>
      <c r="F31" s="9" t="s">
        <v>97</v>
      </c>
      <c r="G31" s="10"/>
      <c r="H31" s="11"/>
      <c r="I31" s="10"/>
      <c r="J31" s="11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11"/>
      <c r="CQ31" s="10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11"/>
      <c r="DI31" s="10">
        <v>2200</v>
      </c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11"/>
      <c r="DU31" s="10">
        <f>ROUND(S31+W31+AA31+BW31+CO31+CY31+SUM(DG31:DI31)+DS31,5)</f>
        <v>2200</v>
      </c>
    </row>
    <row r="32" spans="1:125" ht="12.75">
      <c r="A32" s="9"/>
      <c r="B32" s="9"/>
      <c r="C32" s="9"/>
      <c r="D32" s="9"/>
      <c r="E32" s="9"/>
      <c r="F32" s="9" t="s">
        <v>98</v>
      </c>
      <c r="G32" s="10"/>
      <c r="H32" s="11"/>
      <c r="I32" s="10">
        <v>4380</v>
      </c>
      <c r="J32" s="11"/>
      <c r="K32" s="10"/>
      <c r="L32" s="11"/>
      <c r="M32" s="10"/>
      <c r="N32" s="11"/>
      <c r="O32" s="10"/>
      <c r="P32" s="11"/>
      <c r="Q32" s="10"/>
      <c r="R32" s="11"/>
      <c r="S32" s="10">
        <f>ROUND(SUM(G32:Q32),5)</f>
        <v>4380</v>
      </c>
      <c r="T32" s="11"/>
      <c r="U32" s="10"/>
      <c r="V32" s="11"/>
      <c r="W32" s="10"/>
      <c r="X32" s="11"/>
      <c r="Y32" s="10">
        <v>1000</v>
      </c>
      <c r="Z32" s="11"/>
      <c r="AA32" s="10">
        <f>Y32</f>
        <v>1000</v>
      </c>
      <c r="AB32" s="11"/>
      <c r="AC32" s="10"/>
      <c r="AD32" s="11"/>
      <c r="AE32" s="10">
        <v>4380</v>
      </c>
      <c r="AF32" s="11"/>
      <c r="AG32" s="10">
        <f>ROUND(SUM(AC32:AE32),5)</f>
        <v>4380</v>
      </c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>
        <v>1200</v>
      </c>
      <c r="BH32" s="11"/>
      <c r="BI32" s="10"/>
      <c r="BJ32" s="11"/>
      <c r="BK32" s="10">
        <f>ROUND(SUM(BE32:BI32),5)</f>
        <v>1200</v>
      </c>
      <c r="BL32" s="11"/>
      <c r="BM32" s="10"/>
      <c r="BN32" s="11"/>
      <c r="BO32" s="10"/>
      <c r="BP32" s="11"/>
      <c r="BQ32" s="10"/>
      <c r="BR32" s="11"/>
      <c r="BS32" s="10"/>
      <c r="BT32" s="11"/>
      <c r="BU32" s="10"/>
      <c r="BV32" s="11"/>
      <c r="BW32" s="10">
        <f>ROUND(AG32+AW32+BC32+BK32+BU32,5)</f>
        <v>5580</v>
      </c>
      <c r="BX32" s="11"/>
      <c r="BY32" s="10">
        <v>2190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>
        <f>ROUND(SUM(BY32:CE32)+CM32,5)</f>
        <v>2190</v>
      </c>
      <c r="CP32" s="11"/>
      <c r="CQ32" s="10"/>
      <c r="CR32" s="11"/>
      <c r="CS32" s="10">
        <v>2190</v>
      </c>
      <c r="CT32" s="11"/>
      <c r="CU32" s="10"/>
      <c r="CV32" s="11"/>
      <c r="CW32" s="10"/>
      <c r="CX32" s="11"/>
      <c r="CY32" s="10">
        <f>ROUND(SUM(CQ32:CW32),5)</f>
        <v>2190</v>
      </c>
      <c r="CZ32" s="11"/>
      <c r="DA32" s="10"/>
      <c r="DB32" s="11"/>
      <c r="DC32" s="10">
        <v>600</v>
      </c>
      <c r="DD32" s="11"/>
      <c r="DE32" s="10"/>
      <c r="DF32" s="11"/>
      <c r="DG32" s="10">
        <f>ROUND(SUM(DA32:DE32),5)</f>
        <v>600</v>
      </c>
      <c r="DH32" s="11"/>
      <c r="DI32" s="10">
        <v>600</v>
      </c>
      <c r="DJ32" s="11"/>
      <c r="DK32" s="10">
        <v>1000</v>
      </c>
      <c r="DL32" s="11"/>
      <c r="DM32" s="10"/>
      <c r="DN32" s="11"/>
      <c r="DO32" s="10"/>
      <c r="DP32" s="11"/>
      <c r="DQ32" s="10"/>
      <c r="DR32" s="11"/>
      <c r="DS32" s="10">
        <f>ROUND(SUM(DK32:DQ32),5)</f>
        <v>1000</v>
      </c>
      <c r="DT32" s="11"/>
      <c r="DU32" s="10">
        <f>ROUND(S32+W32+AA32+BW32+CO32+CY32+SUM(DG32:DI32)+DS32,5)</f>
        <v>17540</v>
      </c>
    </row>
    <row r="33" spans="1:125" ht="12.75">
      <c r="A33" s="9"/>
      <c r="B33" s="9"/>
      <c r="C33" s="9"/>
      <c r="D33" s="9"/>
      <c r="E33" s="9" t="s">
        <v>99</v>
      </c>
      <c r="F33" s="9"/>
      <c r="G33" s="10"/>
      <c r="H33" s="11"/>
      <c r="I33" s="10">
        <f>ROUND(SUM(I29:I32),5)</f>
        <v>4380</v>
      </c>
      <c r="J33" s="11"/>
      <c r="K33" s="10"/>
      <c r="L33" s="11"/>
      <c r="M33" s="10"/>
      <c r="N33" s="11"/>
      <c r="O33" s="10"/>
      <c r="P33" s="11"/>
      <c r="Q33" s="10"/>
      <c r="R33" s="11"/>
      <c r="S33" s="10">
        <f>ROUND(SUM(G33:Q33),5)</f>
        <v>4380</v>
      </c>
      <c r="T33" s="11"/>
      <c r="U33" s="10"/>
      <c r="V33" s="11"/>
      <c r="W33" s="10"/>
      <c r="X33" s="11"/>
      <c r="Y33" s="10">
        <f>ROUND(SUM(Y29:Y32),5)</f>
        <v>1000</v>
      </c>
      <c r="Z33" s="11"/>
      <c r="AA33" s="10">
        <f>Y33</f>
        <v>1000</v>
      </c>
      <c r="AB33" s="11"/>
      <c r="AC33" s="10"/>
      <c r="AD33" s="11"/>
      <c r="AE33" s="10">
        <f>ROUND(SUM(AE29:AE32),5)</f>
        <v>4380</v>
      </c>
      <c r="AF33" s="11"/>
      <c r="AG33" s="10">
        <f>ROUND(SUM(AC33:AE33),5)</f>
        <v>4380</v>
      </c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>
        <f>ROUND(SUM(BG29:BG32),5)</f>
        <v>1200</v>
      </c>
      <c r="BH33" s="11"/>
      <c r="BI33" s="10"/>
      <c r="BJ33" s="11"/>
      <c r="BK33" s="10">
        <f>ROUND(SUM(BE33:BI33),5)</f>
        <v>1200</v>
      </c>
      <c r="BL33" s="11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>
        <f>ROUND(AG33+AW33+BC33+BK33+BU33,5)</f>
        <v>5580</v>
      </c>
      <c r="BX33" s="11"/>
      <c r="BY33" s="10">
        <f>ROUND(SUM(BY29:BY32),5)</f>
        <v>2190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>
        <f>ROUND(SUM(BY33:CE33)+CM33,5)</f>
        <v>2190</v>
      </c>
      <c r="CP33" s="11"/>
      <c r="CQ33" s="10"/>
      <c r="CR33" s="11"/>
      <c r="CS33" s="10">
        <f>ROUND(SUM(CS29:CS32),5)</f>
        <v>2190</v>
      </c>
      <c r="CT33" s="11"/>
      <c r="CU33" s="10"/>
      <c r="CV33" s="11"/>
      <c r="CW33" s="10"/>
      <c r="CX33" s="11"/>
      <c r="CY33" s="10">
        <f>ROUND(SUM(CQ33:CW33),5)</f>
        <v>2190</v>
      </c>
      <c r="CZ33" s="11"/>
      <c r="DA33" s="10"/>
      <c r="DB33" s="11"/>
      <c r="DC33" s="10">
        <f>ROUND(SUM(DC29:DC32),5)</f>
        <v>600</v>
      </c>
      <c r="DD33" s="11"/>
      <c r="DE33" s="10"/>
      <c r="DF33" s="11"/>
      <c r="DG33" s="10">
        <f>ROUND(SUM(DA33:DE33),5)</f>
        <v>600</v>
      </c>
      <c r="DH33" s="11"/>
      <c r="DI33" s="10">
        <f>ROUND(SUM(DI29:DI32),5)</f>
        <v>7300</v>
      </c>
      <c r="DJ33" s="11"/>
      <c r="DK33" s="10">
        <f>ROUND(SUM(DK29:DK32),5)</f>
        <v>1000</v>
      </c>
      <c r="DL33" s="11"/>
      <c r="DM33" s="10"/>
      <c r="DN33" s="11"/>
      <c r="DO33" s="10"/>
      <c r="DP33" s="11"/>
      <c r="DQ33" s="10"/>
      <c r="DR33" s="11"/>
      <c r="DS33" s="10">
        <f>ROUND(SUM(DK33:DQ33),5)</f>
        <v>1000</v>
      </c>
      <c r="DT33" s="11"/>
      <c r="DU33" s="10">
        <f>ROUND(S33+W33+AA33+BW33+CO33+CY33+SUM(DG33:DI33)+DS33,5)</f>
        <v>24240</v>
      </c>
    </row>
    <row r="34" spans="1:125" ht="14.25" customHeight="1">
      <c r="A34" s="9"/>
      <c r="B34" s="9"/>
      <c r="C34" s="9"/>
      <c r="D34" s="9"/>
      <c r="E34" s="9" t="s">
        <v>100</v>
      </c>
      <c r="F34" s="9"/>
      <c r="G34" s="10"/>
      <c r="H34" s="11"/>
      <c r="I34" s="10"/>
      <c r="J34" s="11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11"/>
      <c r="CQ34" s="10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11"/>
      <c r="DU34" s="10"/>
    </row>
    <row r="35" spans="1:125" ht="12.75">
      <c r="A35" s="9"/>
      <c r="B35" s="9"/>
      <c r="C35" s="9"/>
      <c r="D35" s="9"/>
      <c r="E35" s="9"/>
      <c r="F35" s="9" t="s">
        <v>101</v>
      </c>
      <c r="G35" s="10"/>
      <c r="H35" s="11"/>
      <c r="I35" s="10">
        <v>482.56</v>
      </c>
      <c r="J35" s="11"/>
      <c r="K35" s="10"/>
      <c r="L35" s="11"/>
      <c r="M35" s="10"/>
      <c r="N35" s="11"/>
      <c r="O35" s="10"/>
      <c r="P35" s="11"/>
      <c r="Q35" s="10"/>
      <c r="R35" s="11"/>
      <c r="S35" s="10">
        <f aca="true" t="shared" si="0" ref="S35:S40">ROUND(SUM(G35:Q35),5)</f>
        <v>482.56</v>
      </c>
      <c r="T35" s="11"/>
      <c r="U35" s="10"/>
      <c r="V35" s="11"/>
      <c r="W35" s="10"/>
      <c r="X35" s="11"/>
      <c r="Y35" s="10">
        <v>241.28</v>
      </c>
      <c r="Z35" s="11"/>
      <c r="AA35" s="10">
        <f aca="true" t="shared" si="1" ref="AA35:AA40">Y35</f>
        <v>241.28</v>
      </c>
      <c r="AB35" s="11"/>
      <c r="AC35" s="10">
        <v>268.25</v>
      </c>
      <c r="AD35" s="11"/>
      <c r="AE35" s="10">
        <v>314.5</v>
      </c>
      <c r="AF35" s="11"/>
      <c r="AG35" s="10">
        <f aca="true" t="shared" si="2" ref="AG35:AG41">ROUND(SUM(AC35:AE35),5)</f>
        <v>582.75</v>
      </c>
      <c r="AH35" s="11"/>
      <c r="AI35" s="10"/>
      <c r="AJ35" s="11"/>
      <c r="AK35" s="10"/>
      <c r="AL35" s="11"/>
      <c r="AM35" s="10"/>
      <c r="AN35" s="11"/>
      <c r="AO35" s="10">
        <v>337.79</v>
      </c>
      <c r="AP35" s="11"/>
      <c r="AQ35" s="10">
        <v>140.24</v>
      </c>
      <c r="AR35" s="11"/>
      <c r="AS35" s="10">
        <v>400.2</v>
      </c>
      <c r="AT35" s="11"/>
      <c r="AU35" s="10">
        <v>79.75</v>
      </c>
      <c r="AV35" s="11"/>
      <c r="AW35" s="10">
        <f aca="true" t="shared" si="3" ref="AW35:AW40">ROUND(SUM(AI35:AU35),5)</f>
        <v>957.98</v>
      </c>
      <c r="AX35" s="11"/>
      <c r="AY35" s="10"/>
      <c r="AZ35" s="11"/>
      <c r="BA35" s="10"/>
      <c r="BB35" s="11"/>
      <c r="BC35" s="10"/>
      <c r="BD35" s="11"/>
      <c r="BE35" s="10"/>
      <c r="BF35" s="11"/>
      <c r="BG35" s="10">
        <v>410.18</v>
      </c>
      <c r="BH35" s="11"/>
      <c r="BI35" s="10"/>
      <c r="BJ35" s="11"/>
      <c r="BK35" s="10">
        <f aca="true" t="shared" si="4" ref="BK35:BK40">ROUND(SUM(BE35:BI35),5)</f>
        <v>410.18</v>
      </c>
      <c r="BL35" s="11"/>
      <c r="BM35" s="10"/>
      <c r="BN35" s="11"/>
      <c r="BO35" s="10"/>
      <c r="BP35" s="11"/>
      <c r="BQ35" s="10">
        <v>29</v>
      </c>
      <c r="BR35" s="11"/>
      <c r="BS35" s="10"/>
      <c r="BT35" s="11"/>
      <c r="BU35" s="10">
        <f>ROUND(SUM(BM35:BS35),5)</f>
        <v>29</v>
      </c>
      <c r="BV35" s="11"/>
      <c r="BW35" s="10">
        <f>ROUND(AG35+AW35+BC35+BK35+BU35,5)</f>
        <v>1979.91</v>
      </c>
      <c r="BX35" s="11"/>
      <c r="BY35" s="10">
        <v>241.28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>
        <f aca="true" t="shared" si="5" ref="CO35:CO40">ROUND(SUM(BY35:CE35)+CM35,5)</f>
        <v>241.28</v>
      </c>
      <c r="CP35" s="11"/>
      <c r="CQ35" s="10"/>
      <c r="CR35" s="11"/>
      <c r="CS35" s="10">
        <v>241.28</v>
      </c>
      <c r="CT35" s="11"/>
      <c r="CU35" s="10"/>
      <c r="CV35" s="11"/>
      <c r="CW35" s="10"/>
      <c r="CX35" s="11"/>
      <c r="CY35" s="10">
        <f aca="true" t="shared" si="6" ref="CY35:CY40">ROUND(SUM(CQ35:CW35),5)</f>
        <v>241.28</v>
      </c>
      <c r="CZ35" s="11"/>
      <c r="DA35" s="10"/>
      <c r="DB35" s="11"/>
      <c r="DC35" s="10">
        <v>377</v>
      </c>
      <c r="DD35" s="11"/>
      <c r="DE35" s="10"/>
      <c r="DF35" s="11"/>
      <c r="DG35" s="10">
        <f aca="true" t="shared" si="7" ref="DG35:DG40">ROUND(SUM(DA35:DE35),5)</f>
        <v>377</v>
      </c>
      <c r="DH35" s="11"/>
      <c r="DI35" s="10">
        <v>752.99</v>
      </c>
      <c r="DJ35" s="11"/>
      <c r="DK35" s="10">
        <v>241.28</v>
      </c>
      <c r="DL35" s="11"/>
      <c r="DM35" s="10"/>
      <c r="DN35" s="11"/>
      <c r="DO35" s="10"/>
      <c r="DP35" s="11"/>
      <c r="DQ35" s="10"/>
      <c r="DR35" s="11"/>
      <c r="DS35" s="10">
        <f aca="true" t="shared" si="8" ref="DS35:DS40">ROUND(SUM(DK35:DQ35),5)</f>
        <v>241.28</v>
      </c>
      <c r="DT35" s="11"/>
      <c r="DU35" s="10">
        <f>ROUND(S35+W35+AA35+BW35+CO35+CY35+SUM(DG35:DI35)+DS35,5)</f>
        <v>4557.58</v>
      </c>
    </row>
    <row r="36" spans="1:125" ht="12.75">
      <c r="A36" s="9"/>
      <c r="B36" s="9"/>
      <c r="C36" s="9"/>
      <c r="D36" s="9"/>
      <c r="E36" s="9"/>
      <c r="F36" s="9" t="s">
        <v>102</v>
      </c>
      <c r="G36" s="10"/>
      <c r="H36" s="11"/>
      <c r="I36" s="10">
        <v>2063.36</v>
      </c>
      <c r="J36" s="11"/>
      <c r="K36" s="10"/>
      <c r="L36" s="11"/>
      <c r="M36" s="10"/>
      <c r="N36" s="11"/>
      <c r="O36" s="10"/>
      <c r="P36" s="11"/>
      <c r="Q36" s="10"/>
      <c r="R36" s="11"/>
      <c r="S36" s="10">
        <f t="shared" si="0"/>
        <v>2063.36</v>
      </c>
      <c r="T36" s="11"/>
      <c r="U36" s="10"/>
      <c r="V36" s="11"/>
      <c r="W36" s="10"/>
      <c r="X36" s="11"/>
      <c r="Y36" s="10">
        <v>1031.68</v>
      </c>
      <c r="Z36" s="11"/>
      <c r="AA36" s="10">
        <f t="shared" si="1"/>
        <v>1031.68</v>
      </c>
      <c r="AB36" s="11"/>
      <c r="AC36" s="10">
        <v>1147</v>
      </c>
      <c r="AD36" s="11"/>
      <c r="AE36" s="10">
        <v>1344.78</v>
      </c>
      <c r="AF36" s="11"/>
      <c r="AG36" s="10">
        <f t="shared" si="2"/>
        <v>2491.78</v>
      </c>
      <c r="AH36" s="11"/>
      <c r="AI36" s="10"/>
      <c r="AJ36" s="11"/>
      <c r="AK36" s="10"/>
      <c r="AL36" s="11"/>
      <c r="AM36" s="10"/>
      <c r="AN36" s="11"/>
      <c r="AO36" s="10">
        <v>1444.35</v>
      </c>
      <c r="AP36" s="11"/>
      <c r="AQ36" s="10">
        <v>599.66</v>
      </c>
      <c r="AR36" s="11"/>
      <c r="AS36" s="10">
        <v>1711.2</v>
      </c>
      <c r="AT36" s="11"/>
      <c r="AU36" s="10">
        <v>341</v>
      </c>
      <c r="AV36" s="11"/>
      <c r="AW36" s="10">
        <f t="shared" si="3"/>
        <v>4096.21</v>
      </c>
      <c r="AX36" s="11"/>
      <c r="AY36" s="10"/>
      <c r="AZ36" s="11"/>
      <c r="BA36" s="10"/>
      <c r="BB36" s="11"/>
      <c r="BC36" s="10"/>
      <c r="BD36" s="11"/>
      <c r="BE36" s="10"/>
      <c r="BF36" s="11"/>
      <c r="BG36" s="10">
        <v>1753.86</v>
      </c>
      <c r="BH36" s="11"/>
      <c r="BI36" s="10"/>
      <c r="BJ36" s="11"/>
      <c r="BK36" s="10">
        <f t="shared" si="4"/>
        <v>1753.86</v>
      </c>
      <c r="BL36" s="11"/>
      <c r="BM36" s="10"/>
      <c r="BN36" s="11"/>
      <c r="BO36" s="10"/>
      <c r="BP36" s="11"/>
      <c r="BQ36" s="10">
        <v>124</v>
      </c>
      <c r="BR36" s="11"/>
      <c r="BS36" s="10"/>
      <c r="BT36" s="11"/>
      <c r="BU36" s="10">
        <f>ROUND(SUM(BM36:BS36),5)</f>
        <v>124</v>
      </c>
      <c r="BV36" s="11"/>
      <c r="BW36" s="10">
        <f>ROUND(AG36+AW36+BC36+BK36+BU36,5)</f>
        <v>8465.85</v>
      </c>
      <c r="BX36" s="11"/>
      <c r="BY36" s="10">
        <v>1031.68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>
        <f t="shared" si="5"/>
        <v>1031.68</v>
      </c>
      <c r="CP36" s="11"/>
      <c r="CQ36" s="10"/>
      <c r="CR36" s="11"/>
      <c r="CS36" s="10">
        <v>1031.68</v>
      </c>
      <c r="CT36" s="11"/>
      <c r="CU36" s="10"/>
      <c r="CV36" s="11"/>
      <c r="CW36" s="10"/>
      <c r="CX36" s="11"/>
      <c r="CY36" s="10">
        <f t="shared" si="6"/>
        <v>1031.68</v>
      </c>
      <c r="CZ36" s="11"/>
      <c r="DA36" s="10"/>
      <c r="DB36" s="11"/>
      <c r="DC36" s="10">
        <v>1612</v>
      </c>
      <c r="DD36" s="11"/>
      <c r="DE36" s="10"/>
      <c r="DF36" s="11"/>
      <c r="DG36" s="10">
        <f t="shared" si="7"/>
        <v>1612</v>
      </c>
      <c r="DH36" s="11"/>
      <c r="DI36" s="10">
        <v>3219.66</v>
      </c>
      <c r="DJ36" s="11"/>
      <c r="DK36" s="10">
        <v>1031.68</v>
      </c>
      <c r="DL36" s="11"/>
      <c r="DM36" s="10"/>
      <c r="DN36" s="11"/>
      <c r="DO36" s="10"/>
      <c r="DP36" s="11"/>
      <c r="DQ36" s="10"/>
      <c r="DR36" s="11"/>
      <c r="DS36" s="10">
        <f t="shared" si="8"/>
        <v>1031.68</v>
      </c>
      <c r="DT36" s="11"/>
      <c r="DU36" s="10">
        <f>ROUND(S36+W36+AA36+BW36+CO36+CY36+SUM(DG36:DI36)+DS36,5)</f>
        <v>19487.59</v>
      </c>
    </row>
    <row r="37" spans="1:125" ht="12.75">
      <c r="A37" s="9"/>
      <c r="B37" s="9"/>
      <c r="C37" s="9"/>
      <c r="D37" s="9"/>
      <c r="E37" s="9"/>
      <c r="F37" s="9" t="s">
        <v>103</v>
      </c>
      <c r="G37" s="10"/>
      <c r="H37" s="11"/>
      <c r="I37" s="10">
        <v>33.28</v>
      </c>
      <c r="J37" s="11"/>
      <c r="K37" s="10"/>
      <c r="L37" s="11"/>
      <c r="M37" s="10"/>
      <c r="N37" s="11"/>
      <c r="O37" s="10"/>
      <c r="P37" s="11"/>
      <c r="Q37" s="10"/>
      <c r="R37" s="11"/>
      <c r="S37" s="10">
        <f t="shared" si="0"/>
        <v>33.28</v>
      </c>
      <c r="T37" s="11"/>
      <c r="U37" s="10"/>
      <c r="V37" s="11"/>
      <c r="W37" s="10"/>
      <c r="X37" s="11"/>
      <c r="Y37" s="10">
        <v>16.64</v>
      </c>
      <c r="Z37" s="11"/>
      <c r="AA37" s="10">
        <f t="shared" si="1"/>
        <v>16.64</v>
      </c>
      <c r="AB37" s="11"/>
      <c r="AC37" s="10">
        <v>18.5</v>
      </c>
      <c r="AD37" s="11"/>
      <c r="AE37" s="10">
        <v>21.69</v>
      </c>
      <c r="AF37" s="11"/>
      <c r="AG37" s="10">
        <f t="shared" si="2"/>
        <v>40.19</v>
      </c>
      <c r="AH37" s="11"/>
      <c r="AI37" s="10"/>
      <c r="AJ37" s="11"/>
      <c r="AK37" s="10"/>
      <c r="AL37" s="11"/>
      <c r="AM37" s="10"/>
      <c r="AN37" s="11"/>
      <c r="AO37" s="10">
        <v>23.3</v>
      </c>
      <c r="AP37" s="11"/>
      <c r="AQ37" s="10">
        <v>9.67</v>
      </c>
      <c r="AR37" s="11"/>
      <c r="AS37" s="10">
        <v>27.6</v>
      </c>
      <c r="AT37" s="11"/>
      <c r="AU37" s="10">
        <v>5.5</v>
      </c>
      <c r="AV37" s="11"/>
      <c r="AW37" s="10">
        <f t="shared" si="3"/>
        <v>66.07</v>
      </c>
      <c r="AX37" s="11"/>
      <c r="AY37" s="10"/>
      <c r="AZ37" s="11"/>
      <c r="BA37" s="10"/>
      <c r="BB37" s="11"/>
      <c r="BC37" s="10"/>
      <c r="BD37" s="11"/>
      <c r="BE37" s="10"/>
      <c r="BF37" s="11"/>
      <c r="BG37" s="10">
        <v>28.28</v>
      </c>
      <c r="BH37" s="11"/>
      <c r="BI37" s="10"/>
      <c r="BJ37" s="11"/>
      <c r="BK37" s="10">
        <f t="shared" si="4"/>
        <v>28.28</v>
      </c>
      <c r="BL37" s="11"/>
      <c r="BM37" s="10"/>
      <c r="BN37" s="11"/>
      <c r="BO37" s="10"/>
      <c r="BP37" s="11"/>
      <c r="BQ37" s="10">
        <v>2</v>
      </c>
      <c r="BR37" s="11"/>
      <c r="BS37" s="10"/>
      <c r="BT37" s="11"/>
      <c r="BU37" s="10">
        <f>ROUND(SUM(BM37:BS37),5)</f>
        <v>2</v>
      </c>
      <c r="BV37" s="11"/>
      <c r="BW37" s="10">
        <f>ROUND(AG37+AW37+BC37+BK37+BU37,5)</f>
        <v>136.54</v>
      </c>
      <c r="BX37" s="11"/>
      <c r="BY37" s="10">
        <v>16.64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>
        <f t="shared" si="5"/>
        <v>16.64</v>
      </c>
      <c r="CP37" s="11"/>
      <c r="CQ37" s="10"/>
      <c r="CR37" s="11"/>
      <c r="CS37" s="10">
        <v>16.64</v>
      </c>
      <c r="CT37" s="11"/>
      <c r="CU37" s="10"/>
      <c r="CV37" s="11"/>
      <c r="CW37" s="10"/>
      <c r="CX37" s="11"/>
      <c r="CY37" s="10">
        <f t="shared" si="6"/>
        <v>16.64</v>
      </c>
      <c r="CZ37" s="11"/>
      <c r="DA37" s="10"/>
      <c r="DB37" s="11"/>
      <c r="DC37" s="10">
        <v>26</v>
      </c>
      <c r="DD37" s="11"/>
      <c r="DE37" s="10"/>
      <c r="DF37" s="11"/>
      <c r="DG37" s="10">
        <f t="shared" si="7"/>
        <v>26</v>
      </c>
      <c r="DH37" s="11"/>
      <c r="DI37" s="10">
        <v>51.93</v>
      </c>
      <c r="DJ37" s="11"/>
      <c r="DK37" s="10">
        <v>16.64</v>
      </c>
      <c r="DL37" s="11"/>
      <c r="DM37" s="10"/>
      <c r="DN37" s="11"/>
      <c r="DO37" s="10"/>
      <c r="DP37" s="11"/>
      <c r="DQ37" s="10"/>
      <c r="DR37" s="11"/>
      <c r="DS37" s="10">
        <f t="shared" si="8"/>
        <v>16.64</v>
      </c>
      <c r="DT37" s="11"/>
      <c r="DU37" s="10">
        <f>ROUND(S37+W37+AA37+BW37+CO37+CY37+SUM(DG37:DI37)+DS37,5)</f>
        <v>314.31</v>
      </c>
    </row>
    <row r="38" spans="1:125" ht="12.75">
      <c r="A38" s="9"/>
      <c r="B38" s="9"/>
      <c r="C38" s="9"/>
      <c r="D38" s="9"/>
      <c r="E38" s="9"/>
      <c r="F38" s="9" t="s">
        <v>104</v>
      </c>
      <c r="G38" s="10"/>
      <c r="H38" s="11"/>
      <c r="I38" s="10">
        <v>832</v>
      </c>
      <c r="J38" s="11"/>
      <c r="K38" s="10"/>
      <c r="L38" s="11"/>
      <c r="M38" s="10"/>
      <c r="N38" s="11"/>
      <c r="O38" s="10"/>
      <c r="P38" s="11"/>
      <c r="Q38" s="10"/>
      <c r="R38" s="11"/>
      <c r="S38" s="10">
        <f t="shared" si="0"/>
        <v>832</v>
      </c>
      <c r="T38" s="11"/>
      <c r="U38" s="10"/>
      <c r="V38" s="11"/>
      <c r="W38" s="10"/>
      <c r="X38" s="11"/>
      <c r="Y38" s="10">
        <v>416</v>
      </c>
      <c r="Z38" s="11"/>
      <c r="AA38" s="10">
        <f t="shared" si="1"/>
        <v>416</v>
      </c>
      <c r="AB38" s="11"/>
      <c r="AC38" s="10">
        <v>462.5</v>
      </c>
      <c r="AD38" s="11"/>
      <c r="AE38" s="10">
        <v>542.25</v>
      </c>
      <c r="AF38" s="11"/>
      <c r="AG38" s="10">
        <f t="shared" si="2"/>
        <v>1004.75</v>
      </c>
      <c r="AH38" s="11"/>
      <c r="AI38" s="10"/>
      <c r="AJ38" s="11"/>
      <c r="AK38" s="10"/>
      <c r="AL38" s="11"/>
      <c r="AM38" s="10"/>
      <c r="AN38" s="11"/>
      <c r="AO38" s="10">
        <v>582.4</v>
      </c>
      <c r="AP38" s="11"/>
      <c r="AQ38" s="10">
        <v>241.8</v>
      </c>
      <c r="AR38" s="11"/>
      <c r="AS38" s="10">
        <v>690</v>
      </c>
      <c r="AT38" s="11"/>
      <c r="AU38" s="10">
        <v>137.5</v>
      </c>
      <c r="AV38" s="11"/>
      <c r="AW38" s="10">
        <f t="shared" si="3"/>
        <v>1651.7</v>
      </c>
      <c r="AX38" s="11"/>
      <c r="AY38" s="10"/>
      <c r="AZ38" s="11"/>
      <c r="BA38" s="10"/>
      <c r="BB38" s="11"/>
      <c r="BC38" s="10"/>
      <c r="BD38" s="11"/>
      <c r="BE38" s="10"/>
      <c r="BF38" s="11"/>
      <c r="BG38" s="10">
        <v>707.2</v>
      </c>
      <c r="BH38" s="11"/>
      <c r="BI38" s="10"/>
      <c r="BJ38" s="11"/>
      <c r="BK38" s="10">
        <f t="shared" si="4"/>
        <v>707.2</v>
      </c>
      <c r="BL38" s="11"/>
      <c r="BM38" s="10"/>
      <c r="BN38" s="11"/>
      <c r="BO38" s="10"/>
      <c r="BP38" s="11"/>
      <c r="BQ38" s="10">
        <v>50</v>
      </c>
      <c r="BR38" s="11"/>
      <c r="BS38" s="10"/>
      <c r="BT38" s="11"/>
      <c r="BU38" s="10">
        <f>ROUND(SUM(BM38:BS38),5)</f>
        <v>50</v>
      </c>
      <c r="BV38" s="11"/>
      <c r="BW38" s="10">
        <f>ROUND(AG38+AW38+BC38+BK38+BU38,5)</f>
        <v>3413.65</v>
      </c>
      <c r="BX38" s="11"/>
      <c r="BY38" s="10">
        <v>416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>
        <f t="shared" si="5"/>
        <v>416</v>
      </c>
      <c r="CP38" s="11"/>
      <c r="CQ38" s="10"/>
      <c r="CR38" s="11"/>
      <c r="CS38" s="10">
        <v>416</v>
      </c>
      <c r="CT38" s="11"/>
      <c r="CU38" s="10"/>
      <c r="CV38" s="11"/>
      <c r="CW38" s="10"/>
      <c r="CX38" s="11"/>
      <c r="CY38" s="10">
        <f t="shared" si="6"/>
        <v>416</v>
      </c>
      <c r="CZ38" s="11"/>
      <c r="DA38" s="10"/>
      <c r="DB38" s="11"/>
      <c r="DC38" s="10">
        <v>650</v>
      </c>
      <c r="DD38" s="11"/>
      <c r="DE38" s="10"/>
      <c r="DF38" s="11"/>
      <c r="DG38" s="10">
        <f t="shared" si="7"/>
        <v>650</v>
      </c>
      <c r="DH38" s="11"/>
      <c r="DI38" s="10">
        <v>1298.25</v>
      </c>
      <c r="DJ38" s="11"/>
      <c r="DK38" s="10">
        <v>416</v>
      </c>
      <c r="DL38" s="11"/>
      <c r="DM38" s="10"/>
      <c r="DN38" s="11"/>
      <c r="DO38" s="10"/>
      <c r="DP38" s="11"/>
      <c r="DQ38" s="10"/>
      <c r="DR38" s="11"/>
      <c r="DS38" s="10">
        <f t="shared" si="8"/>
        <v>416</v>
      </c>
      <c r="DT38" s="11"/>
      <c r="DU38" s="10">
        <f>ROUND(S38+W38+AA38+BW38+CO38+CY38+SUM(DG38:DI38)+DS38,5)</f>
        <v>7857.9</v>
      </c>
    </row>
    <row r="39" spans="1:125" ht="12.75">
      <c r="A39" s="9"/>
      <c r="B39" s="9"/>
      <c r="C39" s="9"/>
      <c r="D39" s="9"/>
      <c r="E39" s="9"/>
      <c r="F39" s="9" t="s">
        <v>105</v>
      </c>
      <c r="G39" s="10"/>
      <c r="H39" s="11"/>
      <c r="I39" s="10">
        <v>665.6</v>
      </c>
      <c r="J39" s="11"/>
      <c r="K39" s="10"/>
      <c r="L39" s="11"/>
      <c r="M39" s="10"/>
      <c r="N39" s="11"/>
      <c r="O39" s="10"/>
      <c r="P39" s="11"/>
      <c r="Q39" s="10"/>
      <c r="R39" s="11"/>
      <c r="S39" s="10">
        <f t="shared" si="0"/>
        <v>665.6</v>
      </c>
      <c r="T39" s="11"/>
      <c r="U39" s="10"/>
      <c r="V39" s="11"/>
      <c r="W39" s="10"/>
      <c r="X39" s="11"/>
      <c r="Y39" s="10">
        <v>332.8</v>
      </c>
      <c r="Z39" s="11"/>
      <c r="AA39" s="10">
        <f t="shared" si="1"/>
        <v>332.8</v>
      </c>
      <c r="AB39" s="11"/>
      <c r="AC39" s="10">
        <v>370</v>
      </c>
      <c r="AD39" s="11"/>
      <c r="AE39" s="10">
        <v>433.8</v>
      </c>
      <c r="AF39" s="11"/>
      <c r="AG39" s="10">
        <f t="shared" si="2"/>
        <v>803.8</v>
      </c>
      <c r="AH39" s="11"/>
      <c r="AI39" s="10"/>
      <c r="AJ39" s="11"/>
      <c r="AK39" s="10"/>
      <c r="AL39" s="11"/>
      <c r="AM39" s="10"/>
      <c r="AN39" s="11"/>
      <c r="AO39" s="10">
        <v>465.92</v>
      </c>
      <c r="AP39" s="11"/>
      <c r="AQ39" s="10"/>
      <c r="AR39" s="11"/>
      <c r="AS39" s="10"/>
      <c r="AT39" s="11"/>
      <c r="AU39" s="10"/>
      <c r="AV39" s="11"/>
      <c r="AW39" s="10">
        <f t="shared" si="3"/>
        <v>465.92</v>
      </c>
      <c r="AX39" s="11"/>
      <c r="AY39" s="10"/>
      <c r="AZ39" s="11"/>
      <c r="BA39" s="10"/>
      <c r="BB39" s="11"/>
      <c r="BC39" s="10"/>
      <c r="BD39" s="11"/>
      <c r="BE39" s="10"/>
      <c r="BF39" s="11"/>
      <c r="BG39" s="10">
        <v>565.76</v>
      </c>
      <c r="BH39" s="11"/>
      <c r="BI39" s="10"/>
      <c r="BJ39" s="11"/>
      <c r="BK39" s="10">
        <f t="shared" si="4"/>
        <v>565.76</v>
      </c>
      <c r="BL39" s="11"/>
      <c r="BM39" s="10"/>
      <c r="BN39" s="11"/>
      <c r="BO39" s="10"/>
      <c r="BP39" s="11"/>
      <c r="BQ39" s="10"/>
      <c r="BR39" s="11"/>
      <c r="BS39" s="10"/>
      <c r="BT39" s="11"/>
      <c r="BU39" s="10"/>
      <c r="BV39" s="11"/>
      <c r="BW39" s="10">
        <f>ROUND(AG39+AW39+BC39+BK39+BU39,5)</f>
        <v>1835.48</v>
      </c>
      <c r="BX39" s="11"/>
      <c r="BY39" s="10">
        <v>332.8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11"/>
      <c r="CK39" s="10"/>
      <c r="CL39" s="11"/>
      <c r="CM39" s="10"/>
      <c r="CN39" s="11"/>
      <c r="CO39" s="10">
        <f t="shared" si="5"/>
        <v>332.8</v>
      </c>
      <c r="CP39" s="11"/>
      <c r="CQ39" s="10"/>
      <c r="CR39" s="11"/>
      <c r="CS39" s="10">
        <v>332.8</v>
      </c>
      <c r="CT39" s="11"/>
      <c r="CU39" s="10"/>
      <c r="CV39" s="11"/>
      <c r="CW39" s="10"/>
      <c r="CX39" s="11"/>
      <c r="CY39" s="10">
        <f t="shared" si="6"/>
        <v>332.8</v>
      </c>
      <c r="CZ39" s="11"/>
      <c r="DA39" s="10"/>
      <c r="DB39" s="11"/>
      <c r="DC39" s="10">
        <v>260</v>
      </c>
      <c r="DD39" s="11"/>
      <c r="DE39" s="10"/>
      <c r="DF39" s="11"/>
      <c r="DG39" s="10">
        <f t="shared" si="7"/>
        <v>260</v>
      </c>
      <c r="DH39" s="11"/>
      <c r="DI39" s="10">
        <v>395</v>
      </c>
      <c r="DJ39" s="11"/>
      <c r="DK39" s="10">
        <v>332.8</v>
      </c>
      <c r="DL39" s="11"/>
      <c r="DM39" s="10"/>
      <c r="DN39" s="11"/>
      <c r="DO39" s="10"/>
      <c r="DP39" s="11"/>
      <c r="DQ39" s="10"/>
      <c r="DR39" s="11"/>
      <c r="DS39" s="10">
        <f t="shared" si="8"/>
        <v>332.8</v>
      </c>
      <c r="DT39" s="11"/>
      <c r="DU39" s="10">
        <f>ROUND(S39+W39+AA39+BW39+CO39+CY39+SUM(DG39:DI39)+DS39,5)</f>
        <v>4487.28</v>
      </c>
    </row>
    <row r="40" spans="1:125" ht="12.75">
      <c r="A40" s="9"/>
      <c r="B40" s="9"/>
      <c r="C40" s="9"/>
      <c r="D40" s="9"/>
      <c r="E40" s="9"/>
      <c r="F40" s="9" t="s">
        <v>106</v>
      </c>
      <c r="G40" s="10"/>
      <c r="H40" s="11"/>
      <c r="I40" s="10">
        <v>33280</v>
      </c>
      <c r="J40" s="11"/>
      <c r="K40" s="10"/>
      <c r="L40" s="11"/>
      <c r="M40" s="10"/>
      <c r="N40" s="11"/>
      <c r="O40" s="10"/>
      <c r="P40" s="11"/>
      <c r="Q40" s="10"/>
      <c r="R40" s="11"/>
      <c r="S40" s="10">
        <f t="shared" si="0"/>
        <v>33280</v>
      </c>
      <c r="T40" s="11"/>
      <c r="U40" s="10"/>
      <c r="V40" s="11"/>
      <c r="W40" s="10"/>
      <c r="X40" s="11"/>
      <c r="Y40" s="10">
        <v>16640</v>
      </c>
      <c r="Z40" s="11"/>
      <c r="AA40" s="10">
        <f t="shared" si="1"/>
        <v>16640</v>
      </c>
      <c r="AB40" s="11"/>
      <c r="AC40" s="10"/>
      <c r="AD40" s="11"/>
      <c r="AE40" s="10">
        <v>21690</v>
      </c>
      <c r="AF40" s="11"/>
      <c r="AG40" s="10">
        <f t="shared" si="2"/>
        <v>21690</v>
      </c>
      <c r="AH40" s="11"/>
      <c r="AI40" s="10"/>
      <c r="AJ40" s="11"/>
      <c r="AK40" s="10"/>
      <c r="AL40" s="11"/>
      <c r="AM40" s="10"/>
      <c r="AN40" s="11"/>
      <c r="AO40" s="10">
        <v>23296</v>
      </c>
      <c r="AP40" s="11"/>
      <c r="AQ40" s="10">
        <v>9672</v>
      </c>
      <c r="AR40" s="11"/>
      <c r="AS40" s="10">
        <v>27600</v>
      </c>
      <c r="AT40" s="11"/>
      <c r="AU40" s="10">
        <v>5500</v>
      </c>
      <c r="AV40" s="11"/>
      <c r="AW40" s="10">
        <f t="shared" si="3"/>
        <v>66068</v>
      </c>
      <c r="AX40" s="11"/>
      <c r="AY40" s="10"/>
      <c r="AZ40" s="11"/>
      <c r="BA40" s="10"/>
      <c r="BB40" s="11"/>
      <c r="BC40" s="10"/>
      <c r="BD40" s="11"/>
      <c r="BE40" s="10"/>
      <c r="BF40" s="11"/>
      <c r="BG40" s="10">
        <v>28288</v>
      </c>
      <c r="BH40" s="11"/>
      <c r="BI40" s="10"/>
      <c r="BJ40" s="11"/>
      <c r="BK40" s="10">
        <f t="shared" si="4"/>
        <v>28288</v>
      </c>
      <c r="BL40" s="11"/>
      <c r="BM40" s="10"/>
      <c r="BN40" s="11"/>
      <c r="BO40" s="10"/>
      <c r="BP40" s="11"/>
      <c r="BQ40" s="10">
        <v>2000</v>
      </c>
      <c r="BR40" s="11"/>
      <c r="BS40" s="10"/>
      <c r="BT40" s="11"/>
      <c r="BU40" s="10">
        <f>ROUND(SUM(BM40:BS40),5)</f>
        <v>2000</v>
      </c>
      <c r="BV40" s="11"/>
      <c r="BW40" s="10">
        <v>118046.57</v>
      </c>
      <c r="BX40" s="11"/>
      <c r="BY40" s="10">
        <v>16640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>
        <f t="shared" si="5"/>
        <v>16640</v>
      </c>
      <c r="CP40" s="11"/>
      <c r="CQ40" s="10"/>
      <c r="CR40" s="11"/>
      <c r="CS40" s="10">
        <v>16640</v>
      </c>
      <c r="CT40" s="11"/>
      <c r="CU40" s="10"/>
      <c r="CV40" s="11"/>
      <c r="CW40" s="10"/>
      <c r="CX40" s="11"/>
      <c r="CY40" s="10">
        <f t="shared" si="6"/>
        <v>16640</v>
      </c>
      <c r="CZ40" s="11"/>
      <c r="DA40" s="10"/>
      <c r="DB40" s="11"/>
      <c r="DC40" s="10">
        <v>26000</v>
      </c>
      <c r="DD40" s="11"/>
      <c r="DE40" s="10"/>
      <c r="DF40" s="11"/>
      <c r="DG40" s="10">
        <f t="shared" si="7"/>
        <v>26000</v>
      </c>
      <c r="DH40" s="11"/>
      <c r="DI40" s="10">
        <v>48919</v>
      </c>
      <c r="DJ40" s="11"/>
      <c r="DK40" s="10">
        <v>16640</v>
      </c>
      <c r="DL40" s="11"/>
      <c r="DM40" s="10"/>
      <c r="DN40" s="11"/>
      <c r="DO40" s="10"/>
      <c r="DP40" s="11"/>
      <c r="DQ40" s="10"/>
      <c r="DR40" s="11"/>
      <c r="DS40" s="10">
        <f t="shared" si="8"/>
        <v>16640</v>
      </c>
      <c r="DT40" s="11"/>
      <c r="DU40" s="10">
        <f>ROUND(S40+W40+AA40+BW40+CO40+CY40+SUM(DG40:DI40)+DS40,5)</f>
        <v>292805.57</v>
      </c>
    </row>
    <row r="41" spans="1:125" ht="12.75">
      <c r="A41" s="9"/>
      <c r="B41" s="9"/>
      <c r="C41" s="9"/>
      <c r="D41" s="9"/>
      <c r="E41" s="9"/>
      <c r="F41" s="9" t="s">
        <v>107</v>
      </c>
      <c r="G41" s="10"/>
      <c r="H41" s="11"/>
      <c r="I41" s="10"/>
      <c r="J41" s="11"/>
      <c r="K41" s="10"/>
      <c r="L41" s="11"/>
      <c r="M41" s="10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1"/>
      <c r="AC41" s="10">
        <v>18500</v>
      </c>
      <c r="AD41" s="11"/>
      <c r="AE41" s="10"/>
      <c r="AF41" s="11"/>
      <c r="AG41" s="10">
        <f t="shared" si="2"/>
        <v>18500</v>
      </c>
      <c r="AH41" s="11"/>
      <c r="AI41" s="10"/>
      <c r="AJ41" s="11"/>
      <c r="AK41" s="10"/>
      <c r="AL41" s="11"/>
      <c r="AM41" s="10"/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11"/>
      <c r="BQ41" s="10"/>
      <c r="BR41" s="11"/>
      <c r="BS41" s="10"/>
      <c r="BT41" s="11"/>
      <c r="BU41" s="10"/>
      <c r="BV41" s="11"/>
      <c r="BW41" s="10">
        <f>ROUND(AG41+AW41+BC41+BK41+BU41,5)</f>
        <v>18500</v>
      </c>
      <c r="BX41" s="11"/>
      <c r="BY41" s="10"/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11"/>
      <c r="CQ41" s="10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11"/>
      <c r="DU41" s="10">
        <f>ROUND(S41+W41+AA41+BW41+CO41+CY41+SUM(DG41:DI41)+DS41,5)</f>
        <v>18500</v>
      </c>
    </row>
    <row r="42" spans="1:125" ht="12.75">
      <c r="A42" s="9"/>
      <c r="B42" s="9"/>
      <c r="C42" s="9"/>
      <c r="D42" s="9"/>
      <c r="E42" s="9"/>
      <c r="F42" s="9" t="s">
        <v>108</v>
      </c>
      <c r="G42" s="10"/>
      <c r="H42" s="11"/>
      <c r="I42" s="10"/>
      <c r="J42" s="11"/>
      <c r="K42" s="10"/>
      <c r="L42" s="11"/>
      <c r="M42" s="10"/>
      <c r="N42" s="11"/>
      <c r="O42" s="10"/>
      <c r="P42" s="11"/>
      <c r="Q42" s="10"/>
      <c r="R42" s="11"/>
      <c r="S42" s="10"/>
      <c r="T42" s="11"/>
      <c r="U42" s="10"/>
      <c r="V42" s="11"/>
      <c r="W42" s="10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11"/>
      <c r="AO42" s="10"/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11"/>
      <c r="CQ42" s="10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11"/>
      <c r="DI42" s="10">
        <v>900</v>
      </c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11"/>
      <c r="DU42" s="10">
        <f>ROUND(S42+W42+AA42+BW42+CO42+CY42+SUM(DG42:DI42)+DS42,5)</f>
        <v>900</v>
      </c>
    </row>
    <row r="43" spans="1:125" ht="12.75">
      <c r="A43" s="9"/>
      <c r="B43" s="9"/>
      <c r="C43" s="9"/>
      <c r="D43" s="9"/>
      <c r="E43" s="9" t="s">
        <v>109</v>
      </c>
      <c r="F43" s="9"/>
      <c r="G43" s="10"/>
      <c r="H43" s="11"/>
      <c r="I43" s="10">
        <f>ROUND(SUM(I34:I42),5)</f>
        <v>37356.8</v>
      </c>
      <c r="J43" s="11"/>
      <c r="K43" s="10"/>
      <c r="L43" s="11"/>
      <c r="M43" s="10"/>
      <c r="N43" s="11"/>
      <c r="O43" s="10"/>
      <c r="P43" s="11"/>
      <c r="Q43" s="10"/>
      <c r="R43" s="11"/>
      <c r="S43" s="10">
        <f>ROUND(SUM(G43:Q43),5)</f>
        <v>37356.8</v>
      </c>
      <c r="T43" s="11"/>
      <c r="U43" s="10"/>
      <c r="V43" s="11"/>
      <c r="W43" s="10"/>
      <c r="X43" s="11"/>
      <c r="Y43" s="10">
        <f>ROUND(SUM(Y34:Y42),5)</f>
        <v>18678.4</v>
      </c>
      <c r="Z43" s="11"/>
      <c r="AA43" s="10">
        <f>Y43</f>
        <v>18678.4</v>
      </c>
      <c r="AB43" s="11"/>
      <c r="AC43" s="10">
        <f>ROUND(SUM(AC34:AC42),5)</f>
        <v>20766.25</v>
      </c>
      <c r="AD43" s="11"/>
      <c r="AE43" s="10">
        <f>ROUND(SUM(AE34:AE42),5)</f>
        <v>24347.02</v>
      </c>
      <c r="AF43" s="11"/>
      <c r="AG43" s="10">
        <f>ROUND(SUM(AC43:AE43),5)</f>
        <v>45113.27</v>
      </c>
      <c r="AH43" s="11"/>
      <c r="AI43" s="10"/>
      <c r="AJ43" s="11"/>
      <c r="AK43" s="10"/>
      <c r="AL43" s="11"/>
      <c r="AM43" s="10"/>
      <c r="AN43" s="11"/>
      <c r="AO43" s="10">
        <f>ROUND(SUM(AO34:AO42),5)</f>
        <v>26149.76</v>
      </c>
      <c r="AP43" s="11"/>
      <c r="AQ43" s="10">
        <f>ROUND(SUM(AQ34:AQ42),5)</f>
        <v>10663.37</v>
      </c>
      <c r="AR43" s="11"/>
      <c r="AS43" s="10">
        <f>ROUND(SUM(AS34:AS42),5)</f>
        <v>30429</v>
      </c>
      <c r="AT43" s="11"/>
      <c r="AU43" s="10">
        <f>ROUND(SUM(AU34:AU42),5)</f>
        <v>6063.75</v>
      </c>
      <c r="AV43" s="11"/>
      <c r="AW43" s="10">
        <f>ROUND(SUM(AI43:AU43),5)</f>
        <v>73305.88</v>
      </c>
      <c r="AX43" s="11"/>
      <c r="AY43" s="10"/>
      <c r="AZ43" s="11"/>
      <c r="BA43" s="10"/>
      <c r="BB43" s="11"/>
      <c r="BC43" s="10"/>
      <c r="BD43" s="11"/>
      <c r="BE43" s="10"/>
      <c r="BF43" s="11"/>
      <c r="BG43" s="10">
        <f>ROUND(SUM(BG34:BG42),5)</f>
        <v>31753.28</v>
      </c>
      <c r="BH43" s="11"/>
      <c r="BI43" s="10"/>
      <c r="BJ43" s="11"/>
      <c r="BK43" s="10">
        <f>ROUND(SUM(BE43:BI43),5)</f>
        <v>31753.28</v>
      </c>
      <c r="BL43" s="11"/>
      <c r="BM43" s="10"/>
      <c r="BN43" s="11"/>
      <c r="BO43" s="10"/>
      <c r="BP43" s="11"/>
      <c r="BQ43" s="10">
        <f>ROUND(SUM(BQ34:BQ42),5)</f>
        <v>2205</v>
      </c>
      <c r="BR43" s="11"/>
      <c r="BS43" s="10"/>
      <c r="BT43" s="11"/>
      <c r="BU43" s="10">
        <f>ROUND(SUM(BM43:BS43),5)</f>
        <v>2205</v>
      </c>
      <c r="BV43" s="11"/>
      <c r="BW43" s="10">
        <v>152378</v>
      </c>
      <c r="BX43" s="11"/>
      <c r="BY43" s="10">
        <f>ROUND(SUM(BY34:BY42),5)</f>
        <v>18678.4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>
        <f>ROUND(SUM(BY43:CE43)+CM43,5)</f>
        <v>18678.4</v>
      </c>
      <c r="CP43" s="11"/>
      <c r="CQ43" s="10"/>
      <c r="CR43" s="11"/>
      <c r="CS43" s="10">
        <f>ROUND(SUM(CS34:CS42),5)</f>
        <v>18678.4</v>
      </c>
      <c r="CT43" s="11"/>
      <c r="CU43" s="10"/>
      <c r="CV43" s="11"/>
      <c r="CW43" s="10"/>
      <c r="CX43" s="11"/>
      <c r="CY43" s="10">
        <f>ROUND(SUM(CQ43:CW43),5)</f>
        <v>18678.4</v>
      </c>
      <c r="CZ43" s="11"/>
      <c r="DA43" s="10"/>
      <c r="DB43" s="11"/>
      <c r="DC43" s="10">
        <f>ROUND(SUM(DC34:DC42),5)</f>
        <v>28925</v>
      </c>
      <c r="DD43" s="11"/>
      <c r="DE43" s="10"/>
      <c r="DF43" s="11"/>
      <c r="DG43" s="10">
        <f>ROUND(SUM(DA43:DE43),5)</f>
        <v>28925</v>
      </c>
      <c r="DH43" s="11"/>
      <c r="DI43" s="10">
        <f>ROUND(SUM(DI34:DI42),5)</f>
        <v>55536.83</v>
      </c>
      <c r="DJ43" s="11"/>
      <c r="DK43" s="10">
        <f>ROUND(SUM(DK34:DK42),5)</f>
        <v>18678.4</v>
      </c>
      <c r="DL43" s="11"/>
      <c r="DM43" s="10"/>
      <c r="DN43" s="11"/>
      <c r="DO43" s="10"/>
      <c r="DP43" s="11"/>
      <c r="DQ43" s="10"/>
      <c r="DR43" s="11"/>
      <c r="DS43" s="10">
        <f>ROUND(SUM(DK43:DQ43),5)</f>
        <v>18678.4</v>
      </c>
      <c r="DT43" s="11"/>
      <c r="DU43" s="10">
        <f>ROUND(S43+W43+AA43+BW43+CO43+CY43+SUM(DG43:DI43)+DS43,5)</f>
        <v>348910.23</v>
      </c>
    </row>
    <row r="44" spans="1:125" ht="13.5" customHeight="1">
      <c r="A44" s="9"/>
      <c r="B44" s="9"/>
      <c r="C44" s="9"/>
      <c r="D44" s="9"/>
      <c r="E44" s="9" t="s">
        <v>110</v>
      </c>
      <c r="F44" s="9"/>
      <c r="G44" s="10"/>
      <c r="H44" s="11"/>
      <c r="I44" s="10"/>
      <c r="J44" s="11"/>
      <c r="K44" s="10"/>
      <c r="L44" s="11"/>
      <c r="M44" s="10"/>
      <c r="N44" s="11"/>
      <c r="O44" s="10"/>
      <c r="P44" s="11"/>
      <c r="Q44" s="10"/>
      <c r="R44" s="11"/>
      <c r="S44" s="10"/>
      <c r="T44" s="11"/>
      <c r="U44" s="10"/>
      <c r="V44" s="11"/>
      <c r="W44" s="10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11"/>
      <c r="CQ44" s="10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11"/>
      <c r="DU44" s="10"/>
    </row>
    <row r="45" spans="1:125" ht="12.75">
      <c r="A45" s="9"/>
      <c r="B45" s="9"/>
      <c r="C45" s="9"/>
      <c r="D45" s="9"/>
      <c r="E45" s="9"/>
      <c r="F45" s="9" t="s">
        <v>111</v>
      </c>
      <c r="G45" s="10"/>
      <c r="H45" s="11"/>
      <c r="I45" s="10"/>
      <c r="J45" s="11"/>
      <c r="K45" s="10"/>
      <c r="L45" s="11"/>
      <c r="M45" s="10"/>
      <c r="N45" s="11"/>
      <c r="O45" s="10"/>
      <c r="P45" s="11"/>
      <c r="Q45" s="10"/>
      <c r="R45" s="11"/>
      <c r="S45" s="10"/>
      <c r="T45" s="11"/>
      <c r="U45" s="10"/>
      <c r="V45" s="11"/>
      <c r="W45" s="10"/>
      <c r="X45" s="11"/>
      <c r="Y45" s="10">
        <v>50</v>
      </c>
      <c r="Z45" s="11"/>
      <c r="AA45" s="10">
        <f>Y45</f>
        <v>50</v>
      </c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11"/>
      <c r="AO45" s="10">
        <v>50</v>
      </c>
      <c r="AP45" s="11"/>
      <c r="AQ45" s="10"/>
      <c r="AR45" s="11"/>
      <c r="AS45" s="10"/>
      <c r="AT45" s="11"/>
      <c r="AU45" s="10"/>
      <c r="AV45" s="11"/>
      <c r="AW45" s="10">
        <f>ROUND(SUM(AI45:AU45),5)</f>
        <v>50</v>
      </c>
      <c r="AX45" s="11"/>
      <c r="AY45" s="10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11"/>
      <c r="BQ45" s="10"/>
      <c r="BR45" s="11"/>
      <c r="BS45" s="10"/>
      <c r="BT45" s="11"/>
      <c r="BU45" s="10"/>
      <c r="BV45" s="11"/>
      <c r="BW45" s="10">
        <f>ROUND(AG45+AW45+BC45+BK45+BU45,5)</f>
        <v>50</v>
      </c>
      <c r="BX45" s="11"/>
      <c r="BY45" s="10"/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11"/>
      <c r="CQ45" s="10"/>
      <c r="CR45" s="11"/>
      <c r="CS45" s="10">
        <v>1000</v>
      </c>
      <c r="CT45" s="11"/>
      <c r="CU45" s="10"/>
      <c r="CV45" s="11"/>
      <c r="CW45" s="10"/>
      <c r="CX45" s="11"/>
      <c r="CY45" s="10">
        <f aca="true" t="shared" si="9" ref="CY45:CY51">ROUND(SUM(CQ45:CW45),5)</f>
        <v>1000</v>
      </c>
      <c r="CZ45" s="11"/>
      <c r="DA45" s="10">
        <v>50</v>
      </c>
      <c r="DB45" s="11"/>
      <c r="DC45" s="10">
        <v>180</v>
      </c>
      <c r="DD45" s="11"/>
      <c r="DE45" s="10"/>
      <c r="DF45" s="11"/>
      <c r="DG45" s="10">
        <f>ROUND(SUM(DA45:DE45),5)</f>
        <v>230</v>
      </c>
      <c r="DH45" s="11"/>
      <c r="DI45" s="10">
        <v>100</v>
      </c>
      <c r="DJ45" s="11"/>
      <c r="DK45" s="10">
        <v>50</v>
      </c>
      <c r="DL45" s="11"/>
      <c r="DM45" s="10"/>
      <c r="DN45" s="11"/>
      <c r="DO45" s="10"/>
      <c r="DP45" s="11"/>
      <c r="DQ45" s="10"/>
      <c r="DR45" s="11"/>
      <c r="DS45" s="10">
        <f>ROUND(SUM(DK45:DQ45),5)</f>
        <v>50</v>
      </c>
      <c r="DT45" s="11"/>
      <c r="DU45" s="10">
        <f>ROUND(S45+W45+AA45+BW45+CO45+CY45+SUM(DG45:DI45)+DS45,5)</f>
        <v>1480</v>
      </c>
    </row>
    <row r="46" spans="1:125" ht="12.75">
      <c r="A46" s="9"/>
      <c r="B46" s="9"/>
      <c r="C46" s="9"/>
      <c r="D46" s="9"/>
      <c r="E46" s="9"/>
      <c r="F46" s="9" t="s">
        <v>112</v>
      </c>
      <c r="G46" s="10"/>
      <c r="H46" s="11"/>
      <c r="I46" s="10"/>
      <c r="J46" s="11"/>
      <c r="K46" s="10">
        <v>200</v>
      </c>
      <c r="L46" s="11"/>
      <c r="M46" s="10"/>
      <c r="N46" s="11"/>
      <c r="O46" s="10"/>
      <c r="P46" s="11"/>
      <c r="Q46" s="10"/>
      <c r="R46" s="11"/>
      <c r="S46" s="10">
        <f>ROUND(SUM(G46:Q46),5)</f>
        <v>200</v>
      </c>
      <c r="T46" s="11"/>
      <c r="U46" s="10"/>
      <c r="V46" s="11"/>
      <c r="W46" s="10"/>
      <c r="X46" s="11"/>
      <c r="Y46" s="10"/>
      <c r="Z46" s="11"/>
      <c r="AA46" s="10"/>
      <c r="AB46" s="11"/>
      <c r="AC46" s="10"/>
      <c r="AD46" s="11"/>
      <c r="AE46" s="10">
        <v>200</v>
      </c>
      <c r="AF46" s="11"/>
      <c r="AG46" s="10">
        <f>ROUND(SUM(AC46:AE46),5)</f>
        <v>200</v>
      </c>
      <c r="AH46" s="11"/>
      <c r="AI46" s="10"/>
      <c r="AJ46" s="11"/>
      <c r="AK46" s="10"/>
      <c r="AL46" s="11"/>
      <c r="AM46" s="10"/>
      <c r="AN46" s="11"/>
      <c r="AO46" s="10">
        <v>450</v>
      </c>
      <c r="AP46" s="11"/>
      <c r="AQ46" s="10"/>
      <c r="AR46" s="11"/>
      <c r="AS46" s="10"/>
      <c r="AT46" s="11"/>
      <c r="AU46" s="10"/>
      <c r="AV46" s="11"/>
      <c r="AW46" s="10">
        <f>ROUND(SUM(AI46:AU46),5)</f>
        <v>450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11"/>
      <c r="BQ46" s="10"/>
      <c r="BR46" s="11"/>
      <c r="BS46" s="10"/>
      <c r="BT46" s="11"/>
      <c r="BU46" s="10"/>
      <c r="BV46" s="11"/>
      <c r="BW46" s="10">
        <f>ROUND(AG46+AW46+BC46+BK46+BU46,5)</f>
        <v>650</v>
      </c>
      <c r="BX46" s="11"/>
      <c r="BY46" s="10"/>
      <c r="BZ46" s="11"/>
      <c r="CA46" s="10"/>
      <c r="CB46" s="11"/>
      <c r="CC46" s="10">
        <v>850</v>
      </c>
      <c r="CD46" s="11"/>
      <c r="CE46" s="10">
        <v>300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>
        <f>ROUND(SUM(BY46:CE46)+CM46,5)</f>
        <v>1150</v>
      </c>
      <c r="CP46" s="11"/>
      <c r="CQ46" s="10">
        <v>200</v>
      </c>
      <c r="CR46" s="11"/>
      <c r="CS46" s="10">
        <v>350</v>
      </c>
      <c r="CT46" s="11"/>
      <c r="CU46" s="10">
        <v>500</v>
      </c>
      <c r="CV46" s="11"/>
      <c r="CW46" s="10"/>
      <c r="CX46" s="11"/>
      <c r="CY46" s="10">
        <f t="shared" si="9"/>
        <v>1050</v>
      </c>
      <c r="CZ46" s="11"/>
      <c r="DA46" s="10"/>
      <c r="DB46" s="11"/>
      <c r="DC46" s="10"/>
      <c r="DD46" s="11"/>
      <c r="DE46" s="10">
        <v>1000</v>
      </c>
      <c r="DF46" s="11"/>
      <c r="DG46" s="10">
        <f>ROUND(SUM(DA46:DE46),5)</f>
        <v>1000</v>
      </c>
      <c r="DH46" s="11"/>
      <c r="DI46" s="10">
        <v>180</v>
      </c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11"/>
      <c r="DU46" s="10">
        <f>ROUND(S46+W46+AA46+BW46+CO46+CY46+SUM(DG46:DI46)+DS46,5)</f>
        <v>4230</v>
      </c>
    </row>
    <row r="47" spans="1:125" ht="12.75">
      <c r="A47" s="9"/>
      <c r="B47" s="9"/>
      <c r="C47" s="9"/>
      <c r="D47" s="9"/>
      <c r="E47" s="9"/>
      <c r="F47" s="9" t="s">
        <v>113</v>
      </c>
      <c r="G47" s="10"/>
      <c r="H47" s="11"/>
      <c r="I47" s="10"/>
      <c r="J47" s="11"/>
      <c r="K47" s="10"/>
      <c r="L47" s="11"/>
      <c r="M47" s="10"/>
      <c r="N47" s="11"/>
      <c r="O47" s="10"/>
      <c r="P47" s="11"/>
      <c r="Q47" s="10"/>
      <c r="R47" s="11"/>
      <c r="S47" s="10"/>
      <c r="T47" s="11"/>
      <c r="U47" s="10"/>
      <c r="V47" s="11"/>
      <c r="W47" s="10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11"/>
      <c r="CQ47" s="10"/>
      <c r="CR47" s="11"/>
      <c r="CS47" s="10">
        <v>300</v>
      </c>
      <c r="CT47" s="11"/>
      <c r="CU47" s="10"/>
      <c r="CV47" s="11"/>
      <c r="CW47" s="10"/>
      <c r="CX47" s="11"/>
      <c r="CY47" s="10">
        <f t="shared" si="9"/>
        <v>300</v>
      </c>
      <c r="CZ47" s="11"/>
      <c r="DA47" s="10"/>
      <c r="DB47" s="11"/>
      <c r="DC47" s="10"/>
      <c r="DD47" s="11"/>
      <c r="DE47" s="10"/>
      <c r="DF47" s="11"/>
      <c r="DG47" s="10"/>
      <c r="DH47" s="11"/>
      <c r="DI47" s="10">
        <v>300</v>
      </c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11"/>
      <c r="DU47" s="10">
        <f>ROUND(S47+W47+AA47+BW47+CO47+CY47+SUM(DG47:DI47)+DS47,5)</f>
        <v>600</v>
      </c>
    </row>
    <row r="48" spans="1:125" ht="12.75">
      <c r="A48" s="9"/>
      <c r="B48" s="9"/>
      <c r="C48" s="9"/>
      <c r="D48" s="9"/>
      <c r="E48" s="9" t="s">
        <v>114</v>
      </c>
      <c r="F48" s="9"/>
      <c r="G48" s="10"/>
      <c r="H48" s="11"/>
      <c r="I48" s="10"/>
      <c r="J48" s="11"/>
      <c r="K48" s="10">
        <f>ROUND(SUM(K44:K47),5)</f>
        <v>200</v>
      </c>
      <c r="L48" s="11"/>
      <c r="M48" s="10"/>
      <c r="N48" s="11"/>
      <c r="O48" s="10"/>
      <c r="P48" s="11"/>
      <c r="Q48" s="10"/>
      <c r="R48" s="11"/>
      <c r="S48" s="10">
        <f>ROUND(SUM(G48:Q48),5)</f>
        <v>200</v>
      </c>
      <c r="T48" s="11"/>
      <c r="U48" s="10"/>
      <c r="V48" s="11"/>
      <c r="W48" s="10"/>
      <c r="X48" s="11"/>
      <c r="Y48" s="10">
        <f>ROUND(SUM(Y44:Y47),5)</f>
        <v>50</v>
      </c>
      <c r="Z48" s="11"/>
      <c r="AA48" s="10">
        <f>Y48</f>
        <v>50</v>
      </c>
      <c r="AB48" s="11"/>
      <c r="AC48" s="10"/>
      <c r="AD48" s="11"/>
      <c r="AE48" s="10">
        <f>ROUND(SUM(AE44:AE47),5)</f>
        <v>200</v>
      </c>
      <c r="AF48" s="11"/>
      <c r="AG48" s="10">
        <f>ROUND(SUM(AC48:AE48),5)</f>
        <v>200</v>
      </c>
      <c r="AH48" s="11"/>
      <c r="AI48" s="10"/>
      <c r="AJ48" s="11"/>
      <c r="AK48" s="10"/>
      <c r="AL48" s="11"/>
      <c r="AM48" s="10"/>
      <c r="AN48" s="11"/>
      <c r="AO48" s="10">
        <f>ROUND(SUM(AO44:AO47),5)</f>
        <v>500</v>
      </c>
      <c r="AP48" s="11"/>
      <c r="AQ48" s="10"/>
      <c r="AR48" s="11"/>
      <c r="AS48" s="10"/>
      <c r="AT48" s="11"/>
      <c r="AU48" s="10"/>
      <c r="AV48" s="11"/>
      <c r="AW48" s="10">
        <f>ROUND(SUM(AI48:AU48),5)</f>
        <v>500</v>
      </c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11"/>
      <c r="BQ48" s="10"/>
      <c r="BR48" s="11"/>
      <c r="BS48" s="10"/>
      <c r="BT48" s="11"/>
      <c r="BU48" s="10"/>
      <c r="BV48" s="11"/>
      <c r="BW48" s="10">
        <f>ROUND(AG48+AW48+BC48+BK48+BU48,5)</f>
        <v>700</v>
      </c>
      <c r="BX48" s="11"/>
      <c r="BY48" s="10"/>
      <c r="BZ48" s="11"/>
      <c r="CA48" s="10"/>
      <c r="CB48" s="11"/>
      <c r="CC48" s="10">
        <f>ROUND(SUM(CC44:CC47),5)</f>
        <v>850</v>
      </c>
      <c r="CD48" s="11"/>
      <c r="CE48" s="10">
        <f>ROUND(SUM(CE44:CE47),5)</f>
        <v>300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>
        <f aca="true" t="shared" si="10" ref="CO48:CO53">ROUND(SUM(BY48:CE48)+CM48,5)</f>
        <v>1150</v>
      </c>
      <c r="CP48" s="11"/>
      <c r="CQ48" s="10">
        <f>ROUND(SUM(CQ44:CQ47),5)</f>
        <v>200</v>
      </c>
      <c r="CR48" s="11"/>
      <c r="CS48" s="10">
        <f>ROUND(SUM(CS44:CS47),5)</f>
        <v>1650</v>
      </c>
      <c r="CT48" s="11"/>
      <c r="CU48" s="10">
        <f>ROUND(SUM(CU44:CU47),5)</f>
        <v>500</v>
      </c>
      <c r="CV48" s="11"/>
      <c r="CW48" s="10"/>
      <c r="CX48" s="11"/>
      <c r="CY48" s="10">
        <f t="shared" si="9"/>
        <v>2350</v>
      </c>
      <c r="CZ48" s="11"/>
      <c r="DA48" s="10">
        <f>ROUND(SUM(DA44:DA47),5)</f>
        <v>50</v>
      </c>
      <c r="DB48" s="11"/>
      <c r="DC48" s="10">
        <f>ROUND(SUM(DC44:DC47),5)</f>
        <v>180</v>
      </c>
      <c r="DD48" s="11"/>
      <c r="DE48" s="10">
        <f>ROUND(SUM(DE44:DE47),5)</f>
        <v>1000</v>
      </c>
      <c r="DF48" s="11"/>
      <c r="DG48" s="10">
        <f>ROUND(SUM(DA48:DE48),5)</f>
        <v>1230</v>
      </c>
      <c r="DH48" s="11"/>
      <c r="DI48" s="10">
        <f>ROUND(SUM(DI44:DI47),5)</f>
        <v>580</v>
      </c>
      <c r="DJ48" s="11"/>
      <c r="DK48" s="10">
        <f>ROUND(SUM(DK44:DK47),5)</f>
        <v>50</v>
      </c>
      <c r="DL48" s="11"/>
      <c r="DM48" s="10"/>
      <c r="DN48" s="11"/>
      <c r="DO48" s="10"/>
      <c r="DP48" s="11"/>
      <c r="DQ48" s="10"/>
      <c r="DR48" s="11"/>
      <c r="DS48" s="10">
        <f>ROUND(SUM(DK48:DQ48),5)</f>
        <v>50</v>
      </c>
      <c r="DT48" s="11"/>
      <c r="DU48" s="10">
        <f>ROUND(S48+W48+AA48+BW48+CO48+CY48+SUM(DG48:DI48)+DS48,5)</f>
        <v>6310</v>
      </c>
    </row>
    <row r="49" spans="1:125" ht="14.25" customHeight="1">
      <c r="A49" s="9"/>
      <c r="B49" s="9"/>
      <c r="C49" s="9"/>
      <c r="D49" s="9"/>
      <c r="E49" s="9" t="s">
        <v>115</v>
      </c>
      <c r="F49" s="9"/>
      <c r="G49" s="10"/>
      <c r="H49" s="11"/>
      <c r="I49" s="10"/>
      <c r="J49" s="11"/>
      <c r="K49" s="10">
        <v>1600</v>
      </c>
      <c r="L49" s="11"/>
      <c r="M49" s="10"/>
      <c r="N49" s="11"/>
      <c r="O49" s="10"/>
      <c r="P49" s="11"/>
      <c r="Q49" s="10"/>
      <c r="R49" s="11"/>
      <c r="S49" s="10">
        <f>ROUND(SUM(G49:Q49),5)</f>
        <v>1600</v>
      </c>
      <c r="T49" s="11"/>
      <c r="U49" s="10"/>
      <c r="V49" s="11"/>
      <c r="W49" s="10"/>
      <c r="X49" s="11"/>
      <c r="Y49" s="10"/>
      <c r="Z49" s="11"/>
      <c r="AA49" s="10"/>
      <c r="AB49" s="11"/>
      <c r="AC49" s="10"/>
      <c r="AD49" s="11"/>
      <c r="AE49" s="10">
        <v>1600</v>
      </c>
      <c r="AF49" s="11"/>
      <c r="AG49" s="10">
        <f>ROUND(SUM(AC49:AE49),5)</f>
        <v>1600</v>
      </c>
      <c r="AH49" s="11"/>
      <c r="AI49" s="10"/>
      <c r="AJ49" s="11"/>
      <c r="AK49" s="10"/>
      <c r="AL49" s="11"/>
      <c r="AM49" s="10"/>
      <c r="AN49" s="11"/>
      <c r="AO49" s="10">
        <v>350</v>
      </c>
      <c r="AP49" s="11"/>
      <c r="AQ49" s="10"/>
      <c r="AR49" s="11"/>
      <c r="AS49" s="10"/>
      <c r="AT49" s="11"/>
      <c r="AU49" s="10"/>
      <c r="AV49" s="11"/>
      <c r="AW49" s="10">
        <f>ROUND(SUM(AI49:AU49),5)</f>
        <v>350</v>
      </c>
      <c r="AX49" s="11"/>
      <c r="AY49" s="10"/>
      <c r="AZ49" s="11"/>
      <c r="BA49" s="10"/>
      <c r="BB49" s="11"/>
      <c r="BC49" s="10"/>
      <c r="BD49" s="11"/>
      <c r="BE49" s="10"/>
      <c r="BF49" s="11"/>
      <c r="BG49" s="10">
        <v>350</v>
      </c>
      <c r="BH49" s="11"/>
      <c r="BI49" s="10"/>
      <c r="BJ49" s="11"/>
      <c r="BK49" s="10">
        <f>ROUND(SUM(BE49:BI49),5)</f>
        <v>350</v>
      </c>
      <c r="BL49" s="11"/>
      <c r="BM49" s="10"/>
      <c r="BN49" s="11"/>
      <c r="BO49" s="10">
        <v>75</v>
      </c>
      <c r="BP49" s="11"/>
      <c r="BQ49" s="10"/>
      <c r="BR49" s="11"/>
      <c r="BS49" s="10"/>
      <c r="BT49" s="11"/>
      <c r="BU49" s="10">
        <f>ROUND(SUM(BM49:BS49),5)</f>
        <v>75</v>
      </c>
      <c r="BV49" s="11"/>
      <c r="BW49" s="10">
        <f>ROUND(AG49+AW49+BC49+BK49+BU49,5)</f>
        <v>2375</v>
      </c>
      <c r="BX49" s="11"/>
      <c r="BY49" s="10">
        <v>50</v>
      </c>
      <c r="BZ49" s="11"/>
      <c r="CA49" s="10">
        <v>100</v>
      </c>
      <c r="CB49" s="11"/>
      <c r="CC49" s="10">
        <v>1350</v>
      </c>
      <c r="CD49" s="11"/>
      <c r="CE49" s="10">
        <v>700</v>
      </c>
      <c r="CF49" s="11"/>
      <c r="CG49" s="10">
        <v>800</v>
      </c>
      <c r="CH49" s="11"/>
      <c r="CI49" s="10">
        <v>200</v>
      </c>
      <c r="CJ49" s="11"/>
      <c r="CK49" s="10">
        <v>250</v>
      </c>
      <c r="CL49" s="11"/>
      <c r="CM49" s="10">
        <f>ROUND(SUM(CG49:CK49),5)</f>
        <v>1250</v>
      </c>
      <c r="CN49" s="11"/>
      <c r="CO49" s="10">
        <f t="shared" si="10"/>
        <v>3450</v>
      </c>
      <c r="CP49" s="11"/>
      <c r="CQ49" s="10">
        <v>200</v>
      </c>
      <c r="CR49" s="11"/>
      <c r="CS49" s="10">
        <v>500</v>
      </c>
      <c r="CT49" s="11"/>
      <c r="CU49" s="10">
        <v>350</v>
      </c>
      <c r="CV49" s="11"/>
      <c r="CW49" s="10"/>
      <c r="CX49" s="11"/>
      <c r="CY49" s="10">
        <f t="shared" si="9"/>
        <v>1050</v>
      </c>
      <c r="CZ49" s="11"/>
      <c r="DA49" s="10">
        <v>200</v>
      </c>
      <c r="DB49" s="11"/>
      <c r="DC49" s="10">
        <v>500</v>
      </c>
      <c r="DD49" s="11"/>
      <c r="DE49" s="10">
        <v>1400</v>
      </c>
      <c r="DF49" s="11"/>
      <c r="DG49" s="10">
        <f>ROUND(SUM(DA49:DE49),5)</f>
        <v>2100</v>
      </c>
      <c r="DH49" s="11"/>
      <c r="DI49" s="10">
        <v>200</v>
      </c>
      <c r="DJ49" s="11"/>
      <c r="DK49" s="10">
        <v>500</v>
      </c>
      <c r="DL49" s="11"/>
      <c r="DM49" s="10"/>
      <c r="DN49" s="11"/>
      <c r="DO49" s="10">
        <v>200</v>
      </c>
      <c r="DP49" s="11"/>
      <c r="DQ49" s="10"/>
      <c r="DR49" s="11"/>
      <c r="DS49" s="10">
        <f>ROUND(SUM(DK49:DQ49),5)</f>
        <v>700</v>
      </c>
      <c r="DT49" s="11"/>
      <c r="DU49" s="10">
        <f>ROUND(S49+W49+AA49+BW49+CO49+CY49+SUM(DG49:DI49)+DS49,5)</f>
        <v>11475</v>
      </c>
    </row>
    <row r="50" spans="1:125" ht="12.75">
      <c r="A50" s="9"/>
      <c r="B50" s="9"/>
      <c r="C50" s="9"/>
      <c r="D50" s="9"/>
      <c r="E50" s="9" t="s">
        <v>116</v>
      </c>
      <c r="F50" s="9"/>
      <c r="G50" s="10"/>
      <c r="H50" s="11"/>
      <c r="I50" s="10"/>
      <c r="J50" s="11"/>
      <c r="K50" s="10"/>
      <c r="L50" s="11"/>
      <c r="M50" s="10"/>
      <c r="N50" s="11"/>
      <c r="O50" s="10"/>
      <c r="P50" s="11"/>
      <c r="Q50" s="10"/>
      <c r="R50" s="11"/>
      <c r="S50" s="10"/>
      <c r="T50" s="11"/>
      <c r="U50" s="10">
        <v>200</v>
      </c>
      <c r="V50" s="11"/>
      <c r="W50" s="10">
        <f>U50</f>
        <v>200</v>
      </c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11"/>
      <c r="AO50" s="10">
        <v>1500</v>
      </c>
      <c r="AP50" s="11"/>
      <c r="AQ50" s="10"/>
      <c r="AR50" s="11"/>
      <c r="AS50" s="10"/>
      <c r="AT50" s="11"/>
      <c r="AU50" s="10"/>
      <c r="AV50" s="11"/>
      <c r="AW50" s="10">
        <f>ROUND(SUM(AI50:AU50),5)</f>
        <v>1500</v>
      </c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>
        <v>150</v>
      </c>
      <c r="BN50" s="11"/>
      <c r="BO50" s="10"/>
      <c r="BP50" s="11"/>
      <c r="BQ50" s="10"/>
      <c r="BR50" s="11"/>
      <c r="BS50" s="10"/>
      <c r="BT50" s="11"/>
      <c r="BU50" s="10">
        <f>ROUND(SUM(BM50:BS50),5)</f>
        <v>150</v>
      </c>
      <c r="BV50" s="11"/>
      <c r="BW50" s="10">
        <f>ROUND(AG50+AW50+BC50+BK50+BU50,5)</f>
        <v>1650</v>
      </c>
      <c r="BX50" s="11"/>
      <c r="BY50" s="10"/>
      <c r="BZ50" s="11"/>
      <c r="CA50" s="10"/>
      <c r="CB50" s="11"/>
      <c r="CC50" s="10">
        <v>1500</v>
      </c>
      <c r="CD50" s="11"/>
      <c r="CE50" s="10"/>
      <c r="CF50" s="11"/>
      <c r="CG50" s="10">
        <v>2000</v>
      </c>
      <c r="CH50" s="11"/>
      <c r="CI50" s="10"/>
      <c r="CJ50" s="11"/>
      <c r="CK50" s="10"/>
      <c r="CL50" s="11"/>
      <c r="CM50" s="10">
        <f>ROUND(SUM(CG50:CK50),5)</f>
        <v>2000</v>
      </c>
      <c r="CN50" s="11"/>
      <c r="CO50" s="10">
        <f t="shared" si="10"/>
        <v>3500</v>
      </c>
      <c r="CP50" s="11"/>
      <c r="CQ50" s="10"/>
      <c r="CR50" s="11"/>
      <c r="CS50" s="10"/>
      <c r="CT50" s="11"/>
      <c r="CU50" s="10"/>
      <c r="CV50" s="11"/>
      <c r="CW50" s="10">
        <v>200</v>
      </c>
      <c r="CX50" s="11"/>
      <c r="CY50" s="10">
        <f t="shared" si="9"/>
        <v>200</v>
      </c>
      <c r="CZ50" s="11"/>
      <c r="DA50" s="10"/>
      <c r="DB50" s="11"/>
      <c r="DC50" s="10"/>
      <c r="DD50" s="11"/>
      <c r="DE50" s="10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11"/>
      <c r="DU50" s="10">
        <f>ROUND(S50+W50+AA50+BW50+CO50+CY50+SUM(DG50:DI50)+DS50,5)</f>
        <v>5550</v>
      </c>
    </row>
    <row r="51" spans="1:125" ht="12.75">
      <c r="A51" s="9"/>
      <c r="B51" s="9"/>
      <c r="C51" s="9"/>
      <c r="D51" s="9"/>
      <c r="E51" s="9" t="s">
        <v>117</v>
      </c>
      <c r="F51" s="9"/>
      <c r="G51" s="10"/>
      <c r="H51" s="11"/>
      <c r="I51" s="10"/>
      <c r="J51" s="11"/>
      <c r="K51" s="10"/>
      <c r="L51" s="11"/>
      <c r="M51" s="10">
        <v>150</v>
      </c>
      <c r="N51" s="11"/>
      <c r="O51" s="10"/>
      <c r="P51" s="11"/>
      <c r="Q51" s="10"/>
      <c r="R51" s="11"/>
      <c r="S51" s="10">
        <f>ROUND(SUM(G51:Q51),5)</f>
        <v>150</v>
      </c>
      <c r="T51" s="11"/>
      <c r="U51" s="10"/>
      <c r="V51" s="11"/>
      <c r="W51" s="10"/>
      <c r="X51" s="11"/>
      <c r="Y51" s="10">
        <v>200</v>
      </c>
      <c r="Z51" s="11"/>
      <c r="AA51" s="10">
        <f>Y51</f>
        <v>200</v>
      </c>
      <c r="AB51" s="11"/>
      <c r="AC51" s="10">
        <v>150</v>
      </c>
      <c r="AD51" s="11"/>
      <c r="AE51" s="10"/>
      <c r="AF51" s="11"/>
      <c r="AG51" s="10">
        <f>ROUND(SUM(AC51:AE51),5)</f>
        <v>150</v>
      </c>
      <c r="AH51" s="11"/>
      <c r="AI51" s="10"/>
      <c r="AJ51" s="11"/>
      <c r="AK51" s="10"/>
      <c r="AL51" s="11"/>
      <c r="AM51" s="10"/>
      <c r="AN51" s="11"/>
      <c r="AO51" s="10">
        <v>50</v>
      </c>
      <c r="AP51" s="11"/>
      <c r="AQ51" s="10"/>
      <c r="AR51" s="11"/>
      <c r="AS51" s="10"/>
      <c r="AT51" s="11"/>
      <c r="AU51" s="10"/>
      <c r="AV51" s="11"/>
      <c r="AW51" s="10">
        <f>ROUND(SUM(AI51:AU51),5)</f>
        <v>50</v>
      </c>
      <c r="AX51" s="11"/>
      <c r="AY51" s="10">
        <v>75</v>
      </c>
      <c r="AZ51" s="11"/>
      <c r="BA51" s="10">
        <v>75</v>
      </c>
      <c r="BB51" s="11"/>
      <c r="BC51" s="10">
        <f>ROUND(SUM(AY51:BA51),5)</f>
        <v>150</v>
      </c>
      <c r="BD51" s="11"/>
      <c r="BE51" s="10"/>
      <c r="BF51" s="11"/>
      <c r="BG51" s="10"/>
      <c r="BH51" s="11"/>
      <c r="BI51" s="10">
        <v>100</v>
      </c>
      <c r="BJ51" s="11"/>
      <c r="BK51" s="10">
        <f>ROUND(SUM(BE51:BI51),5)</f>
        <v>100</v>
      </c>
      <c r="BL51" s="11"/>
      <c r="BM51" s="10">
        <v>100</v>
      </c>
      <c r="BN51" s="11"/>
      <c r="BO51" s="10"/>
      <c r="BP51" s="11"/>
      <c r="BQ51" s="10"/>
      <c r="BR51" s="11"/>
      <c r="BS51" s="10"/>
      <c r="BT51" s="11"/>
      <c r="BU51" s="10">
        <f>ROUND(SUM(BM51:BS51),5)</f>
        <v>100</v>
      </c>
      <c r="BV51" s="11"/>
      <c r="BW51" s="10">
        <f>ROUND(AG51+AW51+BC51+BK51+BU51,5)</f>
        <v>550</v>
      </c>
      <c r="BX51" s="11"/>
      <c r="BY51" s="10"/>
      <c r="BZ51" s="11"/>
      <c r="CA51" s="10"/>
      <c r="CB51" s="11"/>
      <c r="CC51" s="10">
        <v>500</v>
      </c>
      <c r="CD51" s="11"/>
      <c r="CE51" s="10">
        <v>50</v>
      </c>
      <c r="CF51" s="11"/>
      <c r="CG51" s="10">
        <v>200</v>
      </c>
      <c r="CH51" s="11"/>
      <c r="CI51" s="10"/>
      <c r="CJ51" s="11"/>
      <c r="CK51" s="10"/>
      <c r="CL51" s="11"/>
      <c r="CM51" s="10">
        <f>ROUND(SUM(CG51:CK51),5)</f>
        <v>200</v>
      </c>
      <c r="CN51" s="11"/>
      <c r="CO51" s="10">
        <f t="shared" si="10"/>
        <v>750</v>
      </c>
      <c r="CP51" s="11"/>
      <c r="CQ51" s="10"/>
      <c r="CR51" s="11"/>
      <c r="CS51" s="10"/>
      <c r="CT51" s="11"/>
      <c r="CU51" s="10">
        <v>200</v>
      </c>
      <c r="CV51" s="11"/>
      <c r="CW51" s="10"/>
      <c r="CX51" s="11"/>
      <c r="CY51" s="10">
        <f t="shared" si="9"/>
        <v>200</v>
      </c>
      <c r="CZ51" s="11"/>
      <c r="DA51" s="10">
        <v>600</v>
      </c>
      <c r="DB51" s="11"/>
      <c r="DC51" s="10">
        <v>100</v>
      </c>
      <c r="DD51" s="11"/>
      <c r="DE51" s="10"/>
      <c r="DF51" s="11"/>
      <c r="DG51" s="10">
        <f>ROUND(SUM(DA51:DE51),5)</f>
        <v>700</v>
      </c>
      <c r="DH51" s="11"/>
      <c r="DI51" s="10">
        <v>200</v>
      </c>
      <c r="DJ51" s="11"/>
      <c r="DK51" s="10">
        <v>300</v>
      </c>
      <c r="DL51" s="11"/>
      <c r="DM51" s="10">
        <v>300</v>
      </c>
      <c r="DN51" s="11"/>
      <c r="DO51" s="10">
        <v>600</v>
      </c>
      <c r="DP51" s="11"/>
      <c r="DQ51" s="10">
        <v>500</v>
      </c>
      <c r="DR51" s="11"/>
      <c r="DS51" s="10">
        <f>ROUND(SUM(DK51:DQ51),5)</f>
        <v>1700</v>
      </c>
      <c r="DT51" s="11"/>
      <c r="DU51" s="10">
        <f>ROUND(S51+W51+AA51+BW51+CO51+CY51+SUM(DG51:DI51)+DS51,5)</f>
        <v>4450</v>
      </c>
    </row>
    <row r="52" spans="1:125" ht="12.75">
      <c r="A52" s="9"/>
      <c r="B52" s="9"/>
      <c r="C52" s="9"/>
      <c r="D52" s="9"/>
      <c r="E52" s="9" t="s">
        <v>118</v>
      </c>
      <c r="F52" s="9"/>
      <c r="G52" s="10"/>
      <c r="H52" s="11"/>
      <c r="I52" s="10"/>
      <c r="J52" s="11"/>
      <c r="K52" s="10"/>
      <c r="L52" s="11"/>
      <c r="M52" s="10"/>
      <c r="N52" s="11"/>
      <c r="O52" s="10"/>
      <c r="P52" s="11"/>
      <c r="Q52" s="10"/>
      <c r="R52" s="11"/>
      <c r="S52" s="10"/>
      <c r="T52" s="11"/>
      <c r="U52" s="10">
        <v>14000</v>
      </c>
      <c r="V52" s="11"/>
      <c r="W52" s="10">
        <f>U52</f>
        <v>14000</v>
      </c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11"/>
      <c r="AO52" s="10"/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>
        <v>1400</v>
      </c>
      <c r="CB52" s="11"/>
      <c r="CC52" s="10"/>
      <c r="CD52" s="11"/>
      <c r="CE52" s="10"/>
      <c r="CF52" s="11"/>
      <c r="CG52" s="10">
        <v>1680</v>
      </c>
      <c r="CH52" s="11"/>
      <c r="CI52" s="10"/>
      <c r="CJ52" s="11"/>
      <c r="CK52" s="10"/>
      <c r="CL52" s="11"/>
      <c r="CM52" s="10">
        <f>ROUND(SUM(CG52:CK52),5)</f>
        <v>1680</v>
      </c>
      <c r="CN52" s="11"/>
      <c r="CO52" s="10">
        <f t="shared" si="10"/>
        <v>3080</v>
      </c>
      <c r="CP52" s="11"/>
      <c r="CQ52" s="10"/>
      <c r="CR52" s="11"/>
      <c r="CS52" s="10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11"/>
      <c r="DU52" s="10">
        <f>ROUND(S52+W52+AA52+BW52+CO52+CY52+SUM(DG52:DI52)+DS52,5)</f>
        <v>17080</v>
      </c>
    </row>
    <row r="53" spans="1:125" ht="12.75">
      <c r="A53" s="9"/>
      <c r="B53" s="9"/>
      <c r="C53" s="9"/>
      <c r="D53" s="9"/>
      <c r="E53" s="9" t="s">
        <v>119</v>
      </c>
      <c r="F53" s="9"/>
      <c r="G53" s="10">
        <v>250</v>
      </c>
      <c r="H53" s="11"/>
      <c r="I53" s="10">
        <v>300</v>
      </c>
      <c r="J53" s="11"/>
      <c r="K53" s="10"/>
      <c r="L53" s="11"/>
      <c r="M53" s="10"/>
      <c r="N53" s="11"/>
      <c r="O53" s="10"/>
      <c r="P53" s="11"/>
      <c r="Q53" s="10"/>
      <c r="R53" s="11"/>
      <c r="S53" s="10">
        <f>ROUND(SUM(G53:Q53),5)</f>
        <v>550</v>
      </c>
      <c r="T53" s="11"/>
      <c r="U53" s="10">
        <v>500</v>
      </c>
      <c r="V53" s="11"/>
      <c r="W53" s="10">
        <f>U53</f>
        <v>500</v>
      </c>
      <c r="X53" s="11"/>
      <c r="Y53" s="10">
        <v>1000</v>
      </c>
      <c r="Z53" s="11"/>
      <c r="AA53" s="10">
        <f>Y53</f>
        <v>1000</v>
      </c>
      <c r="AB53" s="11"/>
      <c r="AC53" s="10"/>
      <c r="AD53" s="11"/>
      <c r="AE53" s="10">
        <v>450</v>
      </c>
      <c r="AF53" s="11"/>
      <c r="AG53" s="10">
        <f>ROUND(SUM(AC53:AE53),5)</f>
        <v>450</v>
      </c>
      <c r="AH53" s="11"/>
      <c r="AI53" s="10">
        <v>225</v>
      </c>
      <c r="AJ53" s="11"/>
      <c r="AK53" s="10">
        <v>150</v>
      </c>
      <c r="AL53" s="11"/>
      <c r="AM53" s="10"/>
      <c r="AN53" s="11"/>
      <c r="AO53" s="10">
        <v>5000</v>
      </c>
      <c r="AP53" s="11"/>
      <c r="AQ53" s="10"/>
      <c r="AR53" s="11"/>
      <c r="AS53" s="10"/>
      <c r="AT53" s="11"/>
      <c r="AU53" s="10">
        <v>2000</v>
      </c>
      <c r="AV53" s="11"/>
      <c r="AW53" s="10">
        <f>ROUND(SUM(AI53:AU53),5)</f>
        <v>7375</v>
      </c>
      <c r="AX53" s="11"/>
      <c r="AY53" s="10">
        <v>400</v>
      </c>
      <c r="AZ53" s="11"/>
      <c r="BA53" s="10">
        <v>200</v>
      </c>
      <c r="BB53" s="11"/>
      <c r="BC53" s="10">
        <f>ROUND(SUM(AY53:BA53),5)</f>
        <v>600</v>
      </c>
      <c r="BD53" s="11"/>
      <c r="BE53" s="10">
        <v>100</v>
      </c>
      <c r="BF53" s="11"/>
      <c r="BG53" s="10">
        <v>1000</v>
      </c>
      <c r="BH53" s="11"/>
      <c r="BI53" s="10">
        <v>150</v>
      </c>
      <c r="BJ53" s="11"/>
      <c r="BK53" s="10">
        <f>ROUND(SUM(BE53:BI53),5)</f>
        <v>1250</v>
      </c>
      <c r="BL53" s="11"/>
      <c r="BM53" s="10">
        <v>200</v>
      </c>
      <c r="BN53" s="11"/>
      <c r="BO53" s="10">
        <v>250</v>
      </c>
      <c r="BP53" s="11"/>
      <c r="BQ53" s="10">
        <v>400</v>
      </c>
      <c r="BR53" s="11"/>
      <c r="BS53" s="10">
        <v>150</v>
      </c>
      <c r="BT53" s="11"/>
      <c r="BU53" s="10">
        <f>ROUND(SUM(BM53:BS53),5)</f>
        <v>1000</v>
      </c>
      <c r="BV53" s="11"/>
      <c r="BW53" s="10">
        <f>ROUND(AG53+AW53+BC53+BK53+BU53,5)</f>
        <v>10675</v>
      </c>
      <c r="BX53" s="11"/>
      <c r="BY53" s="10">
        <v>200</v>
      </c>
      <c r="BZ53" s="11"/>
      <c r="CA53" s="10"/>
      <c r="CB53" s="11"/>
      <c r="CC53" s="10">
        <v>400</v>
      </c>
      <c r="CD53" s="11"/>
      <c r="CE53" s="10">
        <v>150</v>
      </c>
      <c r="CF53" s="11"/>
      <c r="CG53" s="10">
        <v>1000</v>
      </c>
      <c r="CH53" s="11"/>
      <c r="CI53" s="10">
        <v>200</v>
      </c>
      <c r="CJ53" s="11"/>
      <c r="CK53" s="10">
        <v>300</v>
      </c>
      <c r="CL53" s="11"/>
      <c r="CM53" s="10">
        <f>ROUND(SUM(CG53:CK53),5)</f>
        <v>1500</v>
      </c>
      <c r="CN53" s="11"/>
      <c r="CO53" s="10">
        <f t="shared" si="10"/>
        <v>2250</v>
      </c>
      <c r="CP53" s="11"/>
      <c r="CQ53" s="10">
        <v>300</v>
      </c>
      <c r="CR53" s="11"/>
      <c r="CS53" s="10">
        <v>300</v>
      </c>
      <c r="CT53" s="11"/>
      <c r="CU53" s="10">
        <v>125</v>
      </c>
      <c r="CV53" s="11"/>
      <c r="CW53" s="10">
        <v>300</v>
      </c>
      <c r="CX53" s="11"/>
      <c r="CY53" s="10">
        <f>ROUND(SUM(CQ53:CW53),5)</f>
        <v>1025</v>
      </c>
      <c r="CZ53" s="11"/>
      <c r="DA53" s="10">
        <v>500</v>
      </c>
      <c r="DB53" s="11"/>
      <c r="DC53" s="10">
        <v>200</v>
      </c>
      <c r="DD53" s="11"/>
      <c r="DE53" s="10"/>
      <c r="DF53" s="11"/>
      <c r="DG53" s="10">
        <f>ROUND(SUM(DA53:DE53),5)</f>
        <v>700</v>
      </c>
      <c r="DH53" s="11"/>
      <c r="DI53" s="10">
        <v>3500</v>
      </c>
      <c r="DJ53" s="11"/>
      <c r="DK53" s="10">
        <v>200</v>
      </c>
      <c r="DL53" s="11"/>
      <c r="DM53" s="10"/>
      <c r="DN53" s="11"/>
      <c r="DO53" s="10">
        <v>500</v>
      </c>
      <c r="DP53" s="11"/>
      <c r="DQ53" s="10">
        <v>500</v>
      </c>
      <c r="DR53" s="11"/>
      <c r="DS53" s="10">
        <f>ROUND(SUM(DK53:DQ53),5)</f>
        <v>1200</v>
      </c>
      <c r="DT53" s="11"/>
      <c r="DU53" s="10">
        <f>ROUND(S53+W53+AA53+BW53+CO53+CY53+SUM(DG53:DI53)+DS53,5)</f>
        <v>21400</v>
      </c>
    </row>
    <row r="54" spans="1:125" ht="12.75">
      <c r="A54" s="9"/>
      <c r="B54" s="9"/>
      <c r="C54" s="9"/>
      <c r="D54" s="9"/>
      <c r="E54" s="9" t="s">
        <v>120</v>
      </c>
      <c r="F54" s="9"/>
      <c r="G54" s="10"/>
      <c r="H54" s="11"/>
      <c r="I54" s="10"/>
      <c r="J54" s="11"/>
      <c r="K54" s="10"/>
      <c r="L54" s="11"/>
      <c r="M54" s="10"/>
      <c r="N54" s="11"/>
      <c r="O54" s="10"/>
      <c r="P54" s="11"/>
      <c r="Q54" s="10"/>
      <c r="R54" s="11"/>
      <c r="S54" s="10"/>
      <c r="T54" s="11"/>
      <c r="U54" s="10"/>
      <c r="V54" s="11"/>
      <c r="W54" s="10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11"/>
      <c r="AO54" s="10"/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11"/>
      <c r="CQ54" s="10"/>
      <c r="CR54" s="11"/>
      <c r="CS54" s="10"/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11"/>
      <c r="DI54" s="10">
        <v>7900</v>
      </c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11"/>
      <c r="DU54" s="10">
        <f>ROUND(S54+W54+AA54+BW54+CO54+CY54+SUM(DG54:DI54)+DS54,5)</f>
        <v>7900</v>
      </c>
    </row>
    <row r="55" spans="1:125" ht="12.75">
      <c r="A55" s="9"/>
      <c r="B55" s="9"/>
      <c r="C55" s="9"/>
      <c r="D55" s="9"/>
      <c r="E55" s="9" t="s">
        <v>121</v>
      </c>
      <c r="F55" s="9"/>
      <c r="G55" s="10"/>
      <c r="H55" s="11"/>
      <c r="I55" s="10"/>
      <c r="J55" s="11"/>
      <c r="K55" s="10"/>
      <c r="L55" s="11"/>
      <c r="M55" s="10"/>
      <c r="N55" s="11"/>
      <c r="O55" s="10"/>
      <c r="P55" s="11"/>
      <c r="Q55" s="10"/>
      <c r="R55" s="11"/>
      <c r="S55" s="10"/>
      <c r="T55" s="11"/>
      <c r="U55" s="10"/>
      <c r="V55" s="11"/>
      <c r="W55" s="10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>
        <v>25</v>
      </c>
      <c r="AJ55" s="11"/>
      <c r="AK55" s="10"/>
      <c r="AL55" s="11"/>
      <c r="AM55" s="10"/>
      <c r="AN55" s="11"/>
      <c r="AO55" s="10">
        <v>100</v>
      </c>
      <c r="AP55" s="11"/>
      <c r="AQ55" s="10"/>
      <c r="AR55" s="11"/>
      <c r="AS55" s="10"/>
      <c r="AT55" s="11"/>
      <c r="AU55" s="10">
        <v>3200</v>
      </c>
      <c r="AV55" s="11"/>
      <c r="AW55" s="10">
        <f>ROUND(SUM(AI55:AU55),5)</f>
        <v>3325</v>
      </c>
      <c r="AX55" s="11"/>
      <c r="AY55" s="10"/>
      <c r="AZ55" s="11"/>
      <c r="BA55" s="10"/>
      <c r="BB55" s="11"/>
      <c r="BC55" s="10"/>
      <c r="BD55" s="11"/>
      <c r="BE55" s="10">
        <v>200</v>
      </c>
      <c r="BF55" s="11"/>
      <c r="BG55" s="10">
        <v>50</v>
      </c>
      <c r="BH55" s="11"/>
      <c r="BI55" s="10">
        <v>100</v>
      </c>
      <c r="BJ55" s="11"/>
      <c r="BK55" s="10">
        <f>ROUND(SUM(BE55:BI55),5)</f>
        <v>350</v>
      </c>
      <c r="BL55" s="11"/>
      <c r="BM55" s="10"/>
      <c r="BN55" s="11"/>
      <c r="BO55" s="10"/>
      <c r="BP55" s="11"/>
      <c r="BQ55" s="10"/>
      <c r="BR55" s="11"/>
      <c r="BS55" s="10"/>
      <c r="BT55" s="11"/>
      <c r="BU55" s="10"/>
      <c r="BV55" s="11"/>
      <c r="BW55" s="10">
        <f>ROUND(AG55+AW55+BC55+BK55+BU55,5)</f>
        <v>3675</v>
      </c>
      <c r="BX55" s="11"/>
      <c r="BY55" s="10">
        <v>25</v>
      </c>
      <c r="BZ55" s="11"/>
      <c r="CA55" s="10"/>
      <c r="CB55" s="11"/>
      <c r="CC55" s="10"/>
      <c r="CD55" s="11"/>
      <c r="CE55" s="10"/>
      <c r="CF55" s="11"/>
      <c r="CG55" s="10">
        <v>500</v>
      </c>
      <c r="CH55" s="11"/>
      <c r="CI55" s="10"/>
      <c r="CJ55" s="11"/>
      <c r="CK55" s="10"/>
      <c r="CL55" s="11"/>
      <c r="CM55" s="10">
        <f>ROUND(SUM(CG55:CK55),5)</f>
        <v>500</v>
      </c>
      <c r="CN55" s="11"/>
      <c r="CO55" s="10">
        <f>ROUND(SUM(BY55:CE55)+CM55,5)</f>
        <v>525</v>
      </c>
      <c r="CP55" s="11"/>
      <c r="CQ55" s="10"/>
      <c r="CR55" s="11"/>
      <c r="CS55" s="10">
        <v>100</v>
      </c>
      <c r="CT55" s="11"/>
      <c r="CU55" s="10"/>
      <c r="CV55" s="11"/>
      <c r="CW55" s="10"/>
      <c r="CX55" s="11"/>
      <c r="CY55" s="10">
        <f>ROUND(SUM(CQ55:CW55),5)</f>
        <v>100</v>
      </c>
      <c r="CZ55" s="11"/>
      <c r="DA55" s="10"/>
      <c r="DB55" s="11"/>
      <c r="DC55" s="10">
        <v>100</v>
      </c>
      <c r="DD55" s="11"/>
      <c r="DE55" s="10"/>
      <c r="DF55" s="11"/>
      <c r="DG55" s="10">
        <f>ROUND(SUM(DA55:DE55),5)</f>
        <v>100</v>
      </c>
      <c r="DH55" s="11"/>
      <c r="DI55" s="10">
        <v>100</v>
      </c>
      <c r="DJ55" s="11"/>
      <c r="DK55" s="10">
        <v>200</v>
      </c>
      <c r="DL55" s="11"/>
      <c r="DM55" s="10"/>
      <c r="DN55" s="11"/>
      <c r="DO55" s="10"/>
      <c r="DP55" s="11"/>
      <c r="DQ55" s="10">
        <v>400</v>
      </c>
      <c r="DR55" s="11"/>
      <c r="DS55" s="10">
        <f>ROUND(SUM(DK55:DQ55),5)</f>
        <v>600</v>
      </c>
      <c r="DT55" s="11"/>
      <c r="DU55" s="10">
        <f>ROUND(S55+W55+AA55+BW55+CO55+CY55+SUM(DG55:DI55)+DS55,5)</f>
        <v>5100</v>
      </c>
    </row>
    <row r="56" spans="1:125" ht="12.75">
      <c r="A56" s="9"/>
      <c r="B56" s="9"/>
      <c r="C56" s="9"/>
      <c r="D56" s="9"/>
      <c r="E56" s="9" t="s">
        <v>122</v>
      </c>
      <c r="F56" s="9"/>
      <c r="G56" s="10"/>
      <c r="H56" s="11"/>
      <c r="I56" s="10"/>
      <c r="J56" s="11"/>
      <c r="K56" s="10"/>
      <c r="L56" s="11"/>
      <c r="M56" s="10"/>
      <c r="N56" s="11"/>
      <c r="O56" s="10"/>
      <c r="P56" s="11"/>
      <c r="Q56" s="10"/>
      <c r="R56" s="11"/>
      <c r="S56" s="10"/>
      <c r="T56" s="11"/>
      <c r="U56" s="10"/>
      <c r="V56" s="11"/>
      <c r="W56" s="10"/>
      <c r="X56" s="11"/>
      <c r="Y56" s="10">
        <v>400</v>
      </c>
      <c r="Z56" s="11"/>
      <c r="AA56" s="10">
        <f>Y56</f>
        <v>400</v>
      </c>
      <c r="AB56" s="11"/>
      <c r="AC56" s="10">
        <v>500</v>
      </c>
      <c r="AD56" s="11"/>
      <c r="AE56" s="10">
        <v>300</v>
      </c>
      <c r="AF56" s="11"/>
      <c r="AG56" s="10">
        <f>ROUND(SUM(AC56:AE56),5)</f>
        <v>800</v>
      </c>
      <c r="AH56" s="11"/>
      <c r="AI56" s="10"/>
      <c r="AJ56" s="11"/>
      <c r="AK56" s="10"/>
      <c r="AL56" s="11"/>
      <c r="AM56" s="10"/>
      <c r="AN56" s="11"/>
      <c r="AO56" s="10">
        <v>250</v>
      </c>
      <c r="AP56" s="11"/>
      <c r="AQ56" s="10"/>
      <c r="AR56" s="11"/>
      <c r="AS56" s="10"/>
      <c r="AT56" s="11"/>
      <c r="AU56" s="10"/>
      <c r="AV56" s="11"/>
      <c r="AW56" s="10">
        <f>ROUND(SUM(AI56:AU56),5)</f>
        <v>250</v>
      </c>
      <c r="AX56" s="11"/>
      <c r="AY56" s="10"/>
      <c r="AZ56" s="11"/>
      <c r="BA56" s="10"/>
      <c r="BB56" s="11"/>
      <c r="BC56" s="10"/>
      <c r="BD56" s="11"/>
      <c r="BE56" s="10"/>
      <c r="BF56" s="11"/>
      <c r="BG56" s="10">
        <v>300</v>
      </c>
      <c r="BH56" s="11"/>
      <c r="BI56" s="10"/>
      <c r="BJ56" s="11"/>
      <c r="BK56" s="10">
        <f>ROUND(SUM(BE56:BI56),5)</f>
        <v>300</v>
      </c>
      <c r="BL56" s="11"/>
      <c r="BM56" s="10"/>
      <c r="BN56" s="11"/>
      <c r="BO56" s="10"/>
      <c r="BP56" s="11"/>
      <c r="BQ56" s="10"/>
      <c r="BR56" s="11"/>
      <c r="BS56" s="10"/>
      <c r="BT56" s="11"/>
      <c r="BU56" s="10"/>
      <c r="BV56" s="11"/>
      <c r="BW56" s="10">
        <f>ROUND(AG56+AW56+BC56+BK56+BU56,5)</f>
        <v>1350</v>
      </c>
      <c r="BX56" s="11"/>
      <c r="BY56" s="10"/>
      <c r="BZ56" s="11"/>
      <c r="CA56" s="10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11"/>
      <c r="CS56" s="10">
        <v>300</v>
      </c>
      <c r="CT56" s="11"/>
      <c r="CU56" s="10"/>
      <c r="CV56" s="11"/>
      <c r="CW56" s="10"/>
      <c r="CX56" s="11"/>
      <c r="CY56" s="10">
        <f>ROUND(SUM(CQ56:CW56),5)</f>
        <v>300</v>
      </c>
      <c r="CZ56" s="11"/>
      <c r="DA56" s="10"/>
      <c r="DB56" s="11"/>
      <c r="DC56" s="10">
        <v>500</v>
      </c>
      <c r="DD56" s="11"/>
      <c r="DE56" s="10"/>
      <c r="DF56" s="11"/>
      <c r="DG56" s="10">
        <f>ROUND(SUM(DA56:DE56),5)</f>
        <v>500</v>
      </c>
      <c r="DH56" s="11"/>
      <c r="DI56" s="10">
        <v>400</v>
      </c>
      <c r="DJ56" s="11"/>
      <c r="DK56" s="10">
        <v>500</v>
      </c>
      <c r="DL56" s="11"/>
      <c r="DM56" s="10">
        <v>500</v>
      </c>
      <c r="DN56" s="11"/>
      <c r="DO56" s="10"/>
      <c r="DP56" s="11"/>
      <c r="DQ56" s="10"/>
      <c r="DR56" s="11"/>
      <c r="DS56" s="10">
        <f>ROUND(SUM(DK56:DQ56),5)</f>
        <v>1000</v>
      </c>
      <c r="DT56" s="11"/>
      <c r="DU56" s="10">
        <f>ROUND(S56+W56+AA56+BW56+CO56+CY56+SUM(DG56:DI56)+DS56,5)</f>
        <v>3950</v>
      </c>
    </row>
    <row r="57" spans="1:125" ht="12.75">
      <c r="A57" s="9"/>
      <c r="B57" s="9"/>
      <c r="C57" s="9"/>
      <c r="D57" s="9" t="s">
        <v>123</v>
      </c>
      <c r="E57" s="9"/>
      <c r="F57" s="9"/>
      <c r="G57" s="10">
        <f>ROUND(SUM(G23:G28)+G33+G43+SUM(G48:G56),5)</f>
        <v>450</v>
      </c>
      <c r="H57" s="11"/>
      <c r="I57" s="10">
        <f>ROUND(SUM(I23:I28)+I33+I43+SUM(I48:I56),5)</f>
        <v>42036.8</v>
      </c>
      <c r="J57" s="11"/>
      <c r="K57" s="10">
        <f>ROUND(SUM(K23:K28)+K33+K43+SUM(K48:K56),5)</f>
        <v>1800</v>
      </c>
      <c r="L57" s="11"/>
      <c r="M57" s="10">
        <f>ROUND(SUM(M23:M28)+M33+M43+SUM(M48:M56),5)</f>
        <v>2150</v>
      </c>
      <c r="N57" s="11"/>
      <c r="O57" s="10">
        <f>ROUND(SUM(O23:O28)+O33+O43+SUM(O48:O56),5)</f>
        <v>200</v>
      </c>
      <c r="P57" s="11"/>
      <c r="Q57" s="10">
        <f>ROUND(SUM(Q23:Q28)+Q33+Q43+SUM(Q48:Q56),5)</f>
        <v>300</v>
      </c>
      <c r="R57" s="11"/>
      <c r="S57" s="10">
        <f>ROUND(SUM(G57:Q57),5)</f>
        <v>46936.8</v>
      </c>
      <c r="T57" s="11"/>
      <c r="U57" s="10">
        <f>ROUND(SUM(U23:U28)+U33+U43+SUM(U48:U56),5)</f>
        <v>15500</v>
      </c>
      <c r="V57" s="11"/>
      <c r="W57" s="10">
        <f>U57</f>
        <v>15500</v>
      </c>
      <c r="X57" s="11"/>
      <c r="Y57" s="10">
        <f>ROUND(SUM(Y23:Y28)+Y33+Y43+SUM(Y48:Y56),5)</f>
        <v>21328.4</v>
      </c>
      <c r="Z57" s="11"/>
      <c r="AA57" s="10">
        <f>Y57</f>
        <v>21328.4</v>
      </c>
      <c r="AB57" s="11"/>
      <c r="AC57" s="10">
        <f>ROUND(SUM(AC23:AC28)+AC33+AC43+SUM(AC48:AC56),5)</f>
        <v>21616.25</v>
      </c>
      <c r="AD57" s="11"/>
      <c r="AE57" s="10">
        <f>ROUND(SUM(AE23:AE28)+AE33+AE43+SUM(AE48:AE56),5)</f>
        <v>31277.02</v>
      </c>
      <c r="AF57" s="11"/>
      <c r="AG57" s="10">
        <f>ROUND(SUM(AC57:AE57),5)</f>
        <v>52893.27</v>
      </c>
      <c r="AH57" s="11"/>
      <c r="AI57" s="10">
        <f>ROUND(SUM(AI23:AI28)+AI33+AI43+SUM(AI48:AI56),5)</f>
        <v>700</v>
      </c>
      <c r="AJ57" s="11"/>
      <c r="AK57" s="10">
        <f>ROUND(SUM(AK23:AK28)+AK33+AK43+SUM(AK48:AK56),5)</f>
        <v>150</v>
      </c>
      <c r="AL57" s="11"/>
      <c r="AM57" s="10">
        <f>ROUND(SUM(AM23:AM28)+AM33+AM43+SUM(AM48:AM56),5)</f>
        <v>1000</v>
      </c>
      <c r="AN57" s="11"/>
      <c r="AO57" s="10">
        <f>ROUND(SUM(AO23:AO28)+AO33+AO43+SUM(AO48:AO56),5)</f>
        <v>39399.76</v>
      </c>
      <c r="AP57" s="11"/>
      <c r="AQ57" s="10">
        <f>ROUND(SUM(AQ23:AQ28)+AQ33+AQ43+SUM(AQ48:AQ56),5)</f>
        <v>10663.37</v>
      </c>
      <c r="AR57" s="11"/>
      <c r="AS57" s="10">
        <f>ROUND(SUM(AS23:AS28)+AS33+AS43+SUM(AS48:AS56),5)</f>
        <v>30629</v>
      </c>
      <c r="AT57" s="11"/>
      <c r="AU57" s="10">
        <f>ROUND(SUM(AU23:AU28)+AU33+AU43+SUM(AU48:AU56),5)</f>
        <v>11463.75</v>
      </c>
      <c r="AV57" s="11"/>
      <c r="AW57" s="10">
        <f>ROUND(SUM(AI57:AU57),5)</f>
        <v>94005.88</v>
      </c>
      <c r="AX57" s="11"/>
      <c r="AY57" s="10">
        <f>ROUND(SUM(AY23:AY28)+AY33+AY43+SUM(AY48:AY56),5)</f>
        <v>475</v>
      </c>
      <c r="AZ57" s="11"/>
      <c r="BA57" s="10">
        <f>ROUND(SUM(BA23:BA28)+BA33+BA43+SUM(BA48:BA56),5)</f>
        <v>275</v>
      </c>
      <c r="BB57" s="11"/>
      <c r="BC57" s="10">
        <f>ROUND(SUM(AY57:BA57),5)</f>
        <v>750</v>
      </c>
      <c r="BD57" s="11"/>
      <c r="BE57" s="10">
        <f>ROUND(SUM(BE23:BE28)+BE33+BE43+SUM(BE48:BE56),5)</f>
        <v>300</v>
      </c>
      <c r="BF57" s="11"/>
      <c r="BG57" s="10">
        <f>ROUND(SUM(BG23:BG28)+BG33+BG43+SUM(BG48:BG56),5)</f>
        <v>34753.28</v>
      </c>
      <c r="BH57" s="11"/>
      <c r="BI57" s="10">
        <f>ROUND(SUM(BI23:BI28)+BI33+BI43+SUM(BI48:BI56),5)</f>
        <v>550</v>
      </c>
      <c r="BJ57" s="11"/>
      <c r="BK57" s="10">
        <f>ROUND(SUM(BE57:BI57),5)</f>
        <v>35603.28</v>
      </c>
      <c r="BL57" s="11"/>
      <c r="BM57" s="10">
        <f>ROUND(SUM(BM23:BM28)+BM33+BM43+SUM(BM48:BM56),5)</f>
        <v>450</v>
      </c>
      <c r="BN57" s="11"/>
      <c r="BO57" s="10">
        <f>ROUND(SUM(BO23:BO28)+BO33+BO43+SUM(BO48:BO56),5)</f>
        <v>325</v>
      </c>
      <c r="BP57" s="11"/>
      <c r="BQ57" s="10">
        <f>ROUND(SUM(BQ23:BQ28)+BQ33+BQ43+SUM(BQ48:BQ56),5)</f>
        <v>3005</v>
      </c>
      <c r="BR57" s="11"/>
      <c r="BS57" s="10">
        <f>ROUND(SUM(BS23:BS28)+BS33+BS43+SUM(BS48:BS56),5)</f>
        <v>150</v>
      </c>
      <c r="BT57" s="11"/>
      <c r="BU57" s="10">
        <f>ROUND(SUM(BM57:BS57),5)</f>
        <v>3930</v>
      </c>
      <c r="BV57" s="11"/>
      <c r="BW57" s="10">
        <v>187183</v>
      </c>
      <c r="BX57" s="11"/>
      <c r="BY57" s="10">
        <f>ROUND(SUM(BY23:BY28)+BY33+BY43+SUM(BY48:BY56),5)</f>
        <v>21143.4</v>
      </c>
      <c r="BZ57" s="11"/>
      <c r="CA57" s="10">
        <f>ROUND(SUM(CA23:CA28)+CA33+CA43+SUM(CA48:CA56),5)</f>
        <v>6300</v>
      </c>
      <c r="CB57" s="11"/>
      <c r="CC57" s="10">
        <f>ROUND(SUM(CC23:CC28)+CC33+CC43+SUM(CC48:CC56),5)</f>
        <v>14900</v>
      </c>
      <c r="CD57" s="11"/>
      <c r="CE57" s="10">
        <f>ROUND(SUM(CE23:CE28)+CE33+CE43+SUM(CE48:CE56),5)</f>
        <v>6200</v>
      </c>
      <c r="CF57" s="11"/>
      <c r="CG57" s="10">
        <f>ROUND(SUM(CG23:CG28)+CG33+CG43+SUM(CG48:CG56),5)</f>
        <v>9030</v>
      </c>
      <c r="CH57" s="11"/>
      <c r="CI57" s="10">
        <f>ROUND(SUM(CI23:CI28)+CI33+CI43+SUM(CI48:CI56),5)</f>
        <v>10900</v>
      </c>
      <c r="CJ57" s="11"/>
      <c r="CK57" s="10">
        <f>ROUND(SUM(CK23:CK28)+CK33+CK43+SUM(CK48:CK56),5)</f>
        <v>550</v>
      </c>
      <c r="CL57" s="11"/>
      <c r="CM57" s="10">
        <f>ROUND(SUM(CG57:CK57),5)</f>
        <v>20480</v>
      </c>
      <c r="CN57" s="11"/>
      <c r="CO57" s="10">
        <f>ROUND(SUM(BY57:CE57)+CM57,5)</f>
        <v>69023.4</v>
      </c>
      <c r="CP57" s="11"/>
      <c r="CQ57" s="10">
        <f>ROUND(SUM(CQ23:CQ28)+CQ33+CQ43+SUM(CQ48:CQ56),5)</f>
        <v>700</v>
      </c>
      <c r="CR57" s="11"/>
      <c r="CS57" s="10">
        <f>ROUND(SUM(CS23:CS28)+CS33+CS43+SUM(CS48:CS56),5)</f>
        <v>24668.4</v>
      </c>
      <c r="CT57" s="11"/>
      <c r="CU57" s="10">
        <f>ROUND(SUM(CU23:CU28)+CU33+CU43+SUM(CU48:CU56),5)</f>
        <v>1625</v>
      </c>
      <c r="CV57" s="11"/>
      <c r="CW57" s="10">
        <f>ROUND(SUM(CW23:CW28)+CW33+CW43+SUM(CW48:CW56),5)</f>
        <v>500</v>
      </c>
      <c r="CX57" s="11"/>
      <c r="CY57" s="10">
        <f>ROUND(SUM(CQ57:CW57),5)</f>
        <v>27493.4</v>
      </c>
      <c r="CZ57" s="11"/>
      <c r="DA57" s="10">
        <f>ROUND(SUM(DA23:DA28)+DA33+DA43+SUM(DA48:DA56),5)</f>
        <v>1600</v>
      </c>
      <c r="DB57" s="11"/>
      <c r="DC57" s="10">
        <f>ROUND(SUM(DC23:DC28)+DC33+DC43+SUM(DC48:DC56),5)</f>
        <v>31455</v>
      </c>
      <c r="DD57" s="11"/>
      <c r="DE57" s="10">
        <f>ROUND(SUM(DE23:DE28)+DE33+DE43+SUM(DE48:DE56),5)</f>
        <v>4300</v>
      </c>
      <c r="DF57" s="11"/>
      <c r="DG57" s="10">
        <f>ROUND(SUM(DA57:DE57),5)</f>
        <v>37355</v>
      </c>
      <c r="DH57" s="11"/>
      <c r="DI57" s="10">
        <f>ROUND(SUM(DI23:DI28)+DI33+DI43+SUM(DI48:DI56),5)</f>
        <v>83616.83</v>
      </c>
      <c r="DJ57" s="11"/>
      <c r="DK57" s="10">
        <f>ROUND(SUM(DK23:DK28)+DK33+DK43+SUM(DK48:DK56),5)</f>
        <v>21528.4</v>
      </c>
      <c r="DL57" s="11"/>
      <c r="DM57" s="10">
        <f>ROUND(SUM(DM23:DM28)+DM33+DM43+SUM(DM48:DM56),5)</f>
        <v>800</v>
      </c>
      <c r="DN57" s="11"/>
      <c r="DO57" s="10">
        <f>ROUND(SUM(DO23:DO28)+DO33+DO43+SUM(DO48:DO56),5)</f>
        <v>1300</v>
      </c>
      <c r="DP57" s="11"/>
      <c r="DQ57" s="10">
        <f>ROUND(SUM(DQ23:DQ28)+DQ33+DQ43+SUM(DQ48:DQ56),5)</f>
        <v>1400</v>
      </c>
      <c r="DR57" s="11"/>
      <c r="DS57" s="10">
        <f>ROUND(SUM(DK57:DQ57),5)</f>
        <v>25028.4</v>
      </c>
      <c r="DT57" s="11"/>
      <c r="DU57" s="10">
        <f>ROUND(S57+W57+AA57+BW57+CO57+CY57+SUM(DG57:DI57)+DS57,5)</f>
        <v>513465.23</v>
      </c>
    </row>
    <row r="58" spans="1:125" ht="15" customHeight="1">
      <c r="A58" s="9"/>
      <c r="B58" s="9" t="s">
        <v>124</v>
      </c>
      <c r="C58" s="9"/>
      <c r="D58" s="9"/>
      <c r="E58" s="9"/>
      <c r="F58" s="9"/>
      <c r="G58" s="10">
        <f>ROUND(G7+G22-G57,5)</f>
        <v>-450</v>
      </c>
      <c r="H58" s="11"/>
      <c r="I58" s="10">
        <f>ROUND(I7+I22-I57,5)</f>
        <v>-42036.8</v>
      </c>
      <c r="J58" s="11"/>
      <c r="K58" s="10">
        <f>ROUND(K7+K22-K57,5)</f>
        <v>-1800</v>
      </c>
      <c r="L58" s="11"/>
      <c r="M58" s="10">
        <f>ROUND(M7+M22-M57,5)</f>
        <v>0</v>
      </c>
      <c r="N58" s="11"/>
      <c r="O58" s="10">
        <f>ROUND(O7+O22-O57,5)</f>
        <v>-200</v>
      </c>
      <c r="P58" s="11"/>
      <c r="Q58" s="10">
        <f>ROUND(Q7+Q22-Q57,5)</f>
        <v>-300</v>
      </c>
      <c r="R58" s="11"/>
      <c r="S58" s="10">
        <f>ROUND(SUM(G58:Q58),5)</f>
        <v>-44786.8</v>
      </c>
      <c r="T58" s="11"/>
      <c r="U58" s="10">
        <f>ROUND(U7+U22-U57,5)</f>
        <v>4500</v>
      </c>
      <c r="V58" s="11"/>
      <c r="W58" s="10">
        <f>U58</f>
        <v>4500</v>
      </c>
      <c r="X58" s="11"/>
      <c r="Y58" s="10">
        <f>ROUND(Y7+Y22-Y57,5)</f>
        <v>-11328.4</v>
      </c>
      <c r="Z58" s="11"/>
      <c r="AA58" s="10">
        <f>Y58</f>
        <v>-11328.4</v>
      </c>
      <c r="AB58" s="11"/>
      <c r="AC58" s="10">
        <f>ROUND(AC7+AC22-AC57,5)</f>
        <v>-3116.25</v>
      </c>
      <c r="AD58" s="11"/>
      <c r="AE58" s="10">
        <f>ROUND(AE7+AE22-AE57,5)</f>
        <v>-20277.02</v>
      </c>
      <c r="AF58" s="11"/>
      <c r="AG58" s="10">
        <f>ROUND(SUM(AC58:AE58),5)</f>
        <v>-23393.27</v>
      </c>
      <c r="AH58" s="11"/>
      <c r="AI58" s="10">
        <f>ROUND(AI7+AI22-AI57,5)</f>
        <v>2300</v>
      </c>
      <c r="AJ58" s="11"/>
      <c r="AK58" s="10">
        <f>ROUND(AK7+AK22-AK57,5)</f>
        <v>300</v>
      </c>
      <c r="AL58" s="11"/>
      <c r="AM58" s="10">
        <f>ROUND(AM7+AM22-AM57,5)</f>
        <v>2200</v>
      </c>
      <c r="AN58" s="11"/>
      <c r="AO58" s="10">
        <f>ROUND(AO7+AO22-AO57,5)</f>
        <v>-35399.76</v>
      </c>
      <c r="AP58" s="11"/>
      <c r="AQ58" s="10">
        <f>ROUND(AQ7+AQ22-AQ57,5)</f>
        <v>21336.63</v>
      </c>
      <c r="AR58" s="11"/>
      <c r="AS58" s="10">
        <f>ROUND(AS7+AS22-AS57,5)</f>
        <v>62371</v>
      </c>
      <c r="AT58" s="11"/>
      <c r="AU58" s="10">
        <f>ROUND(AU7+AU22-AU57,5)</f>
        <v>3836.25</v>
      </c>
      <c r="AV58" s="11"/>
      <c r="AW58" s="10">
        <f>ROUND(SUM(AI58:AU58),5)</f>
        <v>56944.12</v>
      </c>
      <c r="AX58" s="11"/>
      <c r="AY58" s="10">
        <f>ROUND(AY7+AY22-AY57,5)</f>
        <v>525</v>
      </c>
      <c r="AZ58" s="11"/>
      <c r="BA58" s="10">
        <f>ROUND(BA7+BA22-BA57,5)</f>
        <v>-275</v>
      </c>
      <c r="BB58" s="11"/>
      <c r="BC58" s="10">
        <f>ROUND(SUM(AY58:BA58),5)</f>
        <v>250</v>
      </c>
      <c r="BD58" s="11"/>
      <c r="BE58" s="10">
        <f>ROUND(BE7+BE22-BE57,5)</f>
        <v>3500</v>
      </c>
      <c r="BF58" s="11"/>
      <c r="BG58" s="10">
        <f>ROUND(BG7+BG22-BG57,5)</f>
        <v>3446.72</v>
      </c>
      <c r="BH58" s="11"/>
      <c r="BI58" s="10">
        <f>ROUND(BI7+BI22-BI57,5)</f>
        <v>-550</v>
      </c>
      <c r="BJ58" s="11"/>
      <c r="BK58" s="10">
        <f>ROUND(SUM(BE58:BI58),5)</f>
        <v>6396.72</v>
      </c>
      <c r="BL58" s="11"/>
      <c r="BM58" s="10">
        <f>ROUND(BM7+BM22-BM57,5)</f>
        <v>6050</v>
      </c>
      <c r="BN58" s="11"/>
      <c r="BO58" s="10">
        <f>ROUND(BO7+BO22-BO57,5)</f>
        <v>2300</v>
      </c>
      <c r="BP58" s="11"/>
      <c r="BQ58" s="10">
        <f>ROUND(BQ7+BQ22-BQ57,5)</f>
        <v>2495</v>
      </c>
      <c r="BR58" s="11"/>
      <c r="BS58" s="10">
        <f>ROUND(BS7+BS22-BS57,5)</f>
        <v>1850</v>
      </c>
      <c r="BT58" s="11"/>
      <c r="BU58" s="10">
        <f>ROUND(SUM(BM58:BS58),5)</f>
        <v>12695</v>
      </c>
      <c r="BV58" s="11"/>
      <c r="BW58" s="10">
        <v>0</v>
      </c>
      <c r="BX58" s="11"/>
      <c r="BY58" s="10">
        <f>ROUND(BY7+BY22-BY57,5)</f>
        <v>-20143.4</v>
      </c>
      <c r="BZ58" s="11"/>
      <c r="CA58" s="10">
        <f>ROUND(CA7+CA22-CA57,5)</f>
        <v>1700</v>
      </c>
      <c r="CB58" s="11"/>
      <c r="CC58" s="10">
        <f>ROUND(CC7+CC22-CC57,5)</f>
        <v>5600</v>
      </c>
      <c r="CD58" s="11"/>
      <c r="CE58" s="10">
        <f>ROUND(CE7+CE22-CE57,5)</f>
        <v>1800</v>
      </c>
      <c r="CF58" s="11"/>
      <c r="CG58" s="10">
        <f>ROUND(CG7+CG22-CG57,5)</f>
        <v>16470</v>
      </c>
      <c r="CH58" s="11"/>
      <c r="CI58" s="10">
        <f>ROUND(CI7+CI22-CI57,5)</f>
        <v>6600</v>
      </c>
      <c r="CJ58" s="11"/>
      <c r="CK58" s="10">
        <f>ROUND(CK7+CK22-CK57,5)</f>
        <v>1450</v>
      </c>
      <c r="CL58" s="11"/>
      <c r="CM58" s="10">
        <f>ROUND(SUM(CG58:CK58),5)</f>
        <v>24520</v>
      </c>
      <c r="CN58" s="11"/>
      <c r="CO58" s="10">
        <f>ROUND(SUM(BY58:CE58)+CM58,5)</f>
        <v>13476.6</v>
      </c>
      <c r="CP58" s="11"/>
      <c r="CQ58" s="10">
        <f>ROUND(CQ7+CQ22-CQ57,5)</f>
        <v>1300</v>
      </c>
      <c r="CR58" s="11"/>
      <c r="CS58" s="10">
        <f>ROUND(CS7+CS22-CS57,5)</f>
        <v>26331.6</v>
      </c>
      <c r="CT58" s="11"/>
      <c r="CU58" s="10">
        <f>ROUND(CU7+CU22-CU57,5)</f>
        <v>-1625</v>
      </c>
      <c r="CV58" s="11"/>
      <c r="CW58" s="10">
        <f>ROUND(CW7+CW22-CW57,5)</f>
        <v>2500</v>
      </c>
      <c r="CX58" s="11"/>
      <c r="CY58" s="10">
        <f>ROUND(SUM(CQ58:CW58),5)</f>
        <v>28506.6</v>
      </c>
      <c r="CZ58" s="11"/>
      <c r="DA58" s="10">
        <f>ROUND(DA7+DA22-DA57,5)</f>
        <v>-1300</v>
      </c>
      <c r="DB58" s="11"/>
      <c r="DC58" s="10">
        <f>ROUND(DC7+DC22-DC57,5)</f>
        <v>4545</v>
      </c>
      <c r="DD58" s="11"/>
      <c r="DE58" s="10">
        <f>ROUND(DE7+DE22-DE57,5)</f>
        <v>14700</v>
      </c>
      <c r="DF58" s="11"/>
      <c r="DG58" s="10">
        <f>ROUND(SUM(DA58:DE58),5)</f>
        <v>17945</v>
      </c>
      <c r="DH58" s="11"/>
      <c r="DI58" s="10">
        <f>ROUND(DI7+DI22-DI57,5)</f>
        <v>-57176.83</v>
      </c>
      <c r="DJ58" s="11"/>
      <c r="DK58" s="10">
        <f>ROUND(DK7+DK22-DK57,5)</f>
        <v>-528.4</v>
      </c>
      <c r="DL58" s="11"/>
      <c r="DM58" s="10">
        <f>ROUND(DM7+DM22-DM57,5)</f>
        <v>-800</v>
      </c>
      <c r="DN58" s="11"/>
      <c r="DO58" s="10">
        <f>ROUND(DO7+DO22-DO57,5)</f>
        <v>-1300</v>
      </c>
      <c r="DP58" s="11"/>
      <c r="DQ58" s="10">
        <f>ROUND(DQ7+DQ22-DQ57,5)</f>
        <v>-1400</v>
      </c>
      <c r="DR58" s="11"/>
      <c r="DS58" s="10">
        <f>ROUND(SUM(DK58:DQ58),5)</f>
        <v>-4028.4</v>
      </c>
      <c r="DT58" s="11"/>
      <c r="DU58" s="10">
        <f>ROUND(S58+W58+AA58+BW58+CO58+CY58+SUM(DG58:DI58)+DS58,5)</f>
        <v>-52892.23</v>
      </c>
    </row>
    <row r="59" spans="1:125" s="14" customFormat="1" ht="25.5" customHeight="1">
      <c r="A59" s="9" t="s">
        <v>125</v>
      </c>
      <c r="B59" s="9"/>
      <c r="C59" s="9"/>
      <c r="D59" s="9"/>
      <c r="E59" s="9"/>
      <c r="F59" s="9"/>
      <c r="G59" s="13">
        <f>G58</f>
        <v>-450</v>
      </c>
      <c r="H59" s="9"/>
      <c r="I59" s="13">
        <f>I58</f>
        <v>-42036.8</v>
      </c>
      <c r="J59" s="9"/>
      <c r="K59" s="13">
        <f>K58</f>
        <v>-1800</v>
      </c>
      <c r="L59" s="9"/>
      <c r="M59" s="13">
        <f>M58</f>
        <v>0</v>
      </c>
      <c r="N59" s="9"/>
      <c r="O59" s="13">
        <f>O58</f>
        <v>-200</v>
      </c>
      <c r="P59" s="9"/>
      <c r="Q59" s="13">
        <f>Q58</f>
        <v>-300</v>
      </c>
      <c r="R59" s="9"/>
      <c r="S59" s="13">
        <f>ROUND(SUM(G59:Q59),5)</f>
        <v>-44786.8</v>
      </c>
      <c r="T59" s="9"/>
      <c r="U59" s="13">
        <f>U58</f>
        <v>4500</v>
      </c>
      <c r="V59" s="9"/>
      <c r="W59" s="13">
        <f>U59</f>
        <v>4500</v>
      </c>
      <c r="X59" s="9"/>
      <c r="Y59" s="13">
        <f>Y58</f>
        <v>-11328.4</v>
      </c>
      <c r="Z59" s="9"/>
      <c r="AA59" s="13">
        <f>Y59</f>
        <v>-11328.4</v>
      </c>
      <c r="AB59" s="9"/>
      <c r="AC59" s="13">
        <f>AC58</f>
        <v>-3116.25</v>
      </c>
      <c r="AD59" s="9"/>
      <c r="AE59" s="13">
        <f>AE58</f>
        <v>-20277.02</v>
      </c>
      <c r="AF59" s="9"/>
      <c r="AG59" s="13">
        <f>ROUND(SUM(AC59:AE59),5)</f>
        <v>-23393.27</v>
      </c>
      <c r="AH59" s="9"/>
      <c r="AI59" s="13">
        <f>AI58</f>
        <v>2300</v>
      </c>
      <c r="AJ59" s="9"/>
      <c r="AK59" s="13">
        <f>AK58</f>
        <v>300</v>
      </c>
      <c r="AL59" s="9"/>
      <c r="AM59" s="13">
        <f>AM58</f>
        <v>2200</v>
      </c>
      <c r="AN59" s="9"/>
      <c r="AO59" s="13">
        <f>AO58</f>
        <v>-35399.76</v>
      </c>
      <c r="AP59" s="9"/>
      <c r="AQ59" s="13">
        <f>AQ58</f>
        <v>21336.63</v>
      </c>
      <c r="AR59" s="9"/>
      <c r="AS59" s="13">
        <f>AS58</f>
        <v>62371</v>
      </c>
      <c r="AT59" s="9"/>
      <c r="AU59" s="13">
        <f>AU58</f>
        <v>3836.25</v>
      </c>
      <c r="AV59" s="9"/>
      <c r="AW59" s="13">
        <f>ROUND(SUM(AI59:AU59),5)</f>
        <v>56944.12</v>
      </c>
      <c r="AX59" s="9"/>
      <c r="AY59" s="13">
        <f>AY58</f>
        <v>525</v>
      </c>
      <c r="AZ59" s="9"/>
      <c r="BA59" s="13">
        <f>BA58</f>
        <v>-275</v>
      </c>
      <c r="BB59" s="9"/>
      <c r="BC59" s="13">
        <f>ROUND(SUM(AY59:BA59),5)</f>
        <v>250</v>
      </c>
      <c r="BD59" s="9"/>
      <c r="BE59" s="13">
        <f>BE58</f>
        <v>3500</v>
      </c>
      <c r="BF59" s="9"/>
      <c r="BG59" s="13">
        <f>BG58</f>
        <v>3446.72</v>
      </c>
      <c r="BH59" s="9"/>
      <c r="BI59" s="13">
        <f>BI58</f>
        <v>-550</v>
      </c>
      <c r="BJ59" s="9"/>
      <c r="BK59" s="13">
        <f>ROUND(SUM(BE59:BI59),5)</f>
        <v>6396.72</v>
      </c>
      <c r="BL59" s="9"/>
      <c r="BM59" s="13">
        <f>BM58</f>
        <v>6050</v>
      </c>
      <c r="BN59" s="9"/>
      <c r="BO59" s="13">
        <f>BO58</f>
        <v>2300</v>
      </c>
      <c r="BP59" s="9"/>
      <c r="BQ59" s="13">
        <f>BQ58</f>
        <v>2495</v>
      </c>
      <c r="BR59" s="9"/>
      <c r="BS59" s="13">
        <f>BS58</f>
        <v>1850</v>
      </c>
      <c r="BT59" s="9"/>
      <c r="BU59" s="13">
        <f>ROUND(SUM(BM59:BS59),5)</f>
        <v>12695</v>
      </c>
      <c r="BV59" s="9"/>
      <c r="BW59" s="13">
        <f>ROUND(AG59+AW59+BC59+BK59+BU59,5)</f>
        <v>52892.57</v>
      </c>
      <c r="BX59" s="9"/>
      <c r="BY59" s="13">
        <f>BY58</f>
        <v>-20143.4</v>
      </c>
      <c r="BZ59" s="9"/>
      <c r="CA59" s="13">
        <f>CA58</f>
        <v>1700</v>
      </c>
      <c r="CB59" s="9"/>
      <c r="CC59" s="13">
        <f>CC58</f>
        <v>5600</v>
      </c>
      <c r="CD59" s="9"/>
      <c r="CE59" s="13">
        <f>CE58</f>
        <v>1800</v>
      </c>
      <c r="CF59" s="9"/>
      <c r="CG59" s="13">
        <f>CG58</f>
        <v>16470</v>
      </c>
      <c r="CH59" s="9"/>
      <c r="CI59" s="13">
        <f>CI58</f>
        <v>6600</v>
      </c>
      <c r="CJ59" s="9"/>
      <c r="CK59" s="13">
        <f>CK58</f>
        <v>1450</v>
      </c>
      <c r="CL59" s="9"/>
      <c r="CM59" s="13">
        <f>ROUND(SUM(CG59:CK59),5)</f>
        <v>24520</v>
      </c>
      <c r="CN59" s="9"/>
      <c r="CO59" s="13">
        <f>ROUND(SUM(BY59:CE59)+CM59,5)</f>
        <v>13476.6</v>
      </c>
      <c r="CP59" s="9"/>
      <c r="CQ59" s="13">
        <f>CQ58</f>
        <v>1300</v>
      </c>
      <c r="CR59" s="9"/>
      <c r="CS59" s="13">
        <f>CS58</f>
        <v>26331.6</v>
      </c>
      <c r="CT59" s="9"/>
      <c r="CU59" s="13">
        <f>CU58</f>
        <v>-1625</v>
      </c>
      <c r="CV59" s="9"/>
      <c r="CW59" s="13">
        <f>CW58</f>
        <v>2500</v>
      </c>
      <c r="CX59" s="9"/>
      <c r="CY59" s="13">
        <f>ROUND(SUM(CQ59:CW59),5)</f>
        <v>28506.6</v>
      </c>
      <c r="CZ59" s="9"/>
      <c r="DA59" s="13">
        <f>DA58</f>
        <v>-1300</v>
      </c>
      <c r="DB59" s="9"/>
      <c r="DC59" s="13">
        <f>DC58</f>
        <v>4545</v>
      </c>
      <c r="DD59" s="9"/>
      <c r="DE59" s="13">
        <f>DE58</f>
        <v>14700</v>
      </c>
      <c r="DF59" s="9"/>
      <c r="DG59" s="13">
        <f>ROUND(SUM(DA59:DE59),5)</f>
        <v>17945</v>
      </c>
      <c r="DH59" s="9"/>
      <c r="DI59" s="13">
        <f>DI58</f>
        <v>-57176.83</v>
      </c>
      <c r="DJ59" s="9"/>
      <c r="DK59" s="13">
        <f>DK58</f>
        <v>-528.4</v>
      </c>
      <c r="DL59" s="9"/>
      <c r="DM59" s="13">
        <f>DM58</f>
        <v>-800</v>
      </c>
      <c r="DN59" s="9"/>
      <c r="DO59" s="13">
        <f>DO58</f>
        <v>-1300</v>
      </c>
      <c r="DP59" s="9"/>
      <c r="DQ59" s="13">
        <f>DQ58</f>
        <v>-1400</v>
      </c>
      <c r="DR59" s="9"/>
      <c r="DS59" s="13">
        <f>ROUND(SUM(DK59:DQ59),5)</f>
        <v>-4028.4</v>
      </c>
      <c r="DT59" s="9"/>
      <c r="DU59" s="13">
        <f>ROUND(S59+W59+AA59+BW59+CO59+CY59+SUM(DG59:DI59)+DS59,5)</f>
        <v>0.34</v>
      </c>
    </row>
  </sheetData>
  <printOptions/>
  <pageMargins left="0.5" right="0.5" top="0.5" bottom="0.5" header="0.25" footer="0.5"/>
  <pageSetup horizontalDpi="600" verticalDpi="600" orientation="portrait" paperSize="5" r:id="rId1"/>
  <headerFooter alignWithMargins="0">
    <oddHeader xml:space="preserve">&amp;L&amp;"Arial,Bold"&amp;8 3:07 PM
 11/10/09
 Accrual Basis&amp;C&amp;"Arial,Bold"&amp;12 Friends of Tryon Creek 
2010 Budget - 11/9/09&amp;14 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Friends of Tryon Creek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Cohen</dc:creator>
  <cp:keywords/>
  <dc:description/>
  <cp:lastModifiedBy>David Cohen</cp:lastModifiedBy>
  <cp:lastPrinted>2009-11-10T23:27:18Z</cp:lastPrinted>
  <dcterms:created xsi:type="dcterms:W3CDTF">2009-11-10T23:07:32Z</dcterms:created>
  <dcterms:modified xsi:type="dcterms:W3CDTF">2010-06-02T21:15:42Z</dcterms:modified>
  <cp:category/>
  <cp:version/>
  <cp:contentType/>
  <cp:contentStatus/>
</cp:coreProperties>
</file>