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Budget"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<sst xmlns="http://schemas.openxmlformats.org/spreadsheetml/2006/main" count="57" uniqueCount="56">
  <si>
    <t>TRASPORTATION</t>
  </si>
  <si>
    <t>POSTERS</t>
  </si>
  <si>
    <t>BANNERS</t>
  </si>
  <si>
    <t>STICKERS</t>
  </si>
  <si>
    <t>REGISTRATION FORM PRINTING</t>
  </si>
  <si>
    <t>LEAFLETS</t>
  </si>
  <si>
    <t>NEWSPAPER</t>
  </si>
  <si>
    <t>BRASS BAND</t>
  </si>
  <si>
    <t>MARKERS</t>
  </si>
  <si>
    <t>FRUITS</t>
  </si>
  <si>
    <t>RESOURCE PERSONELL</t>
  </si>
  <si>
    <t>NURSES</t>
  </si>
  <si>
    <t>MEDICAL DOCTORS</t>
  </si>
  <si>
    <t>RED CROSS</t>
  </si>
  <si>
    <t>METRO GAURDS</t>
  </si>
  <si>
    <t>POLICE</t>
  </si>
  <si>
    <t xml:space="preserve"> WATER</t>
  </si>
  <si>
    <t>FOOD</t>
  </si>
  <si>
    <t>DJ MUSIC SET</t>
  </si>
  <si>
    <t>RACE DAY</t>
  </si>
  <si>
    <t>QUANTITY</t>
  </si>
  <si>
    <t>TOTAL</t>
  </si>
  <si>
    <t>CANOPIES</t>
  </si>
  <si>
    <t>CHAIRS</t>
  </si>
  <si>
    <t>LIGHTS/PREPAID CABLES</t>
  </si>
  <si>
    <t>RADIO LIVE PRESENTER MENTION</t>
  </si>
  <si>
    <t>SUB TOTAL</t>
  </si>
  <si>
    <t>TOTAL(GHS)</t>
  </si>
  <si>
    <t>GRAND TOTAL</t>
  </si>
  <si>
    <t>PRIZE MALE ADULT</t>
  </si>
  <si>
    <t>PRIZE FEMALE ADULT</t>
  </si>
  <si>
    <t>PRIZE BOYS 15 UNDER</t>
  </si>
  <si>
    <t>PRIZE GIRLS 15 UNDER</t>
  </si>
  <si>
    <t>PRIZE PARALYMPICS</t>
  </si>
  <si>
    <t>OR</t>
  </si>
  <si>
    <t>REMARKS</t>
  </si>
  <si>
    <t>HOTEL ACCOMODATION(GUESTS)</t>
  </si>
  <si>
    <t>T SHIRTS</t>
  </si>
  <si>
    <t>@ 1.98 GHS= $1</t>
  </si>
  <si>
    <t>UNIT PRICE</t>
  </si>
  <si>
    <t>HCI AIDS RACE 2013 BUDGET</t>
  </si>
  <si>
    <t>A BAG OF VARIOUS FRUITS</t>
  </si>
  <si>
    <t>FUEL AND DRIVERS</t>
  </si>
  <si>
    <t>TEAM OF 8 PERSONS</t>
  </si>
  <si>
    <t>ESCORT(TRAFFIC)</t>
  </si>
  <si>
    <t>SPECIAL GUEST/MC</t>
  </si>
  <si>
    <t xml:space="preserve">BEFORE RACE DAY  </t>
  </si>
  <si>
    <t>AMBULANCE SERVICE</t>
  </si>
  <si>
    <t>Miscellaneous</t>
  </si>
  <si>
    <t>Compatibility Report for Book1 HCI AIDS RACE BUDGET.xls</t>
  </si>
  <si>
    <t>Run on 4/5/2013 9:16</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</si>
  <si>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</si>
  <si>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</si>
  <si>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</si>
  <si>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</si>
  <si>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stationaries, internet, etc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</si>
</sst>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HC]\ #,##0.00;[Red][$GHC]\ #,##0.00"/>
    <numFmt numFmtId="165" formatCode="#,##0.00;[Red]#,##0.00"/>
    <numFmt numFmtId="166" formatCode="[$GHS]\ #,##0.00;[Red][$GHC]\ #,##0.00"/>
    <numFmt numFmtId="167" formatCode="&quot;$&quot;#,##0.00;[Red]&quot;$&quot;#,##0.00"/>
  </numFmts>
  <fonts count="45">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sz val="10"/>
      <color indexed="8"/>
      <name val="Calibri"/>
      <family val="2"/>
    </font>
    <font>
      <b/>
      <sz val="14"/>
      <color indexed="8"/>
      <name val="Calibri"/>
      <family val="2"/>
    </font>
    <font>
      <sz val="14"/>
      <color indexed="8"/>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sz val="11"/>
      <color theme="4"/>
      <name val="Calibri"/>
      <family val="2"/>
    </font>
    <font>
      <sz val="10"/>
      <color theme="1"/>
      <name val="Calibri"/>
      <family val="2"/>
    </font>
    <font>
      <sz val="9"/>
      <color theme="1"/>
      <name val="Calibri"/>
      <family val="2"/>
    </font>
    <font>
      <b/>
      <sz val="14"/>
      <color theme="1"/>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3">
    <xf numFmtId="0" fontId="0" fillId="0" borderId="0" xfId="0" applyFont="1" applyAlignment="1">
      <alignment/>
    </xf>
    <xf numFmtId="164" fontId="0" fillId="0" borderId="0" xfId="0" applyNumberFormat="1" applyAlignment="1">
      <alignment/>
    </xf>
    <xf numFmtId="0" fontId="0" fillId="0" borderId="0" xfId="0" applyAlignment="1">
      <alignment/>
    </xf>
    <xf numFmtId="0" fontId="0" fillId="0" borderId="0" xfId="0" applyAlignment="1">
      <alignment horizontal="center"/>
    </xf>
    <xf numFmtId="0" fontId="37" fillId="0" borderId="0" xfId="0" applyFont="1" applyAlignment="1">
      <alignment/>
    </xf>
    <xf numFmtId="0" fontId="39" fillId="0" borderId="0" xfId="0" applyFont="1" applyAlignment="1">
      <alignment/>
    </xf>
    <xf numFmtId="165" fontId="0" fillId="0" borderId="0" xfId="0" applyNumberFormat="1" applyAlignment="1">
      <alignment/>
    </xf>
    <xf numFmtId="164" fontId="37" fillId="0" borderId="10" xfId="0" applyNumberFormat="1" applyFont="1" applyBorder="1" applyAlignment="1">
      <alignment/>
    </xf>
    <xf numFmtId="164" fontId="0" fillId="0" borderId="0" xfId="0" applyNumberFormat="1" applyAlignment="1">
      <alignment horizontal="center"/>
    </xf>
    <xf numFmtId="165" fontId="0" fillId="0" borderId="0" xfId="0" applyNumberFormat="1" applyAlignment="1">
      <alignment horizontal="center"/>
    </xf>
    <xf numFmtId="166" fontId="39" fillId="0" borderId="0" xfId="0" applyNumberFormat="1" applyFont="1" applyAlignment="1">
      <alignment horizontal="center"/>
    </xf>
    <xf numFmtId="167" fontId="40" fillId="0" borderId="0" xfId="0" applyNumberFormat="1" applyFont="1" applyAlignment="1">
      <alignment horizontal="center"/>
    </xf>
    <xf numFmtId="49" fontId="0" fillId="0" borderId="0" xfId="0" applyNumberFormat="1" applyAlignment="1">
      <alignment/>
    </xf>
    <xf numFmtId="0" fontId="41" fillId="0" borderId="0" xfId="0" applyFont="1" applyAlignment="1">
      <alignment/>
    </xf>
    <xf numFmtId="0" fontId="37" fillId="0" borderId="0" xfId="0" applyFont="1" applyAlignment="1">
      <alignment/>
    </xf>
    <xf numFmtId="0" fontId="37" fillId="0" borderId="0" xfId="0" applyFont="1" applyAlignment="1">
      <alignment horizontal="center"/>
    </xf>
    <xf numFmtId="164" fontId="37" fillId="0" borderId="0" xfId="0" applyNumberFormat="1" applyFont="1" applyAlignment="1">
      <alignment horizontal="center"/>
    </xf>
    <xf numFmtId="166" fontId="37" fillId="0" borderId="11" xfId="0" applyNumberFormat="1" applyFont="1" applyBorder="1" applyAlignment="1">
      <alignment horizontal="center"/>
    </xf>
    <xf numFmtId="0" fontId="37" fillId="0" borderId="0" xfId="0" applyNumberFormat="1" applyFont="1" applyAlignment="1">
      <alignment vertical="top" wrapText="1"/>
    </xf>
    <xf numFmtId="0" fontId="37"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Border="1" applyAlignment="1">
      <alignment vertical="top" wrapText="1"/>
    </xf>
    <xf numFmtId="0" fontId="37" fillId="0" borderId="0" xfId="0" applyFont="1" applyAlignment="1">
      <alignment horizontal="center" vertical="top" wrapText="1"/>
    </xf>
    <xf numFmtId="0" fontId="0" fillId="0" borderId="0" xfId="0" applyAlignment="1">
      <alignment horizontal="center" vertical="top" wrapText="1"/>
    </xf>
    <xf numFmtId="0" fontId="37" fillId="0" borderId="0" xfId="0" applyNumberFormat="1" applyFont="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42" fillId="0" borderId="0" xfId="0" applyFont="1" applyAlignment="1">
      <alignment/>
    </xf>
    <xf numFmtId="0" fontId="39" fillId="0" borderId="0" xfId="0" applyFont="1" applyAlignment="1">
      <alignment/>
    </xf>
    <xf numFmtId="0" fontId="43" fillId="0" borderId="0" xfId="0" applyFont="1" applyAlignment="1">
      <alignment horizontal="center"/>
    </xf>
    <xf numFmtId="0" fontId="4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48"/>
  <sheetViews>
    <sheetView tabSelected="1" zoomScalePageLayoutView="0" workbookViewId="0" topLeftCell="A1">
      <pane ySplit="3" topLeftCell="A10" activePane="bottomLeft" state="frozen"/>
      <selection pane="topLeft" activeCell="A1" sqref="A1"/>
      <selection pane="bottomLeft" activeCell="E10" sqref="E10"/>
    </sheetView>
  </sheetViews>
  <sheetFormatPr defaultColWidth="9.140625" defaultRowHeight="15"/>
  <cols>
    <col min="1" max="1" width="32.00390625" style="0" customWidth="1"/>
    <col min="2" max="2" width="9.8515625" style="0" customWidth="1"/>
    <col min="3" max="3" width="10.8515625" style="0" bestFit="1" customWidth="1"/>
    <col min="4" max="4" width="13.00390625" style="1" customWidth="1"/>
    <col min="5" max="5" width="21.140625" style="0" customWidth="1"/>
    <col min="6" max="6" width="12.28125" style="0" bestFit="1" customWidth="1"/>
  </cols>
  <sheetData>
    <row r="1" spans="1:27" ht="20.25" customHeight="1">
      <c r="A1" s="31" t="s">
        <v>40</v>
      </c>
      <c r="B1" s="32"/>
      <c r="C1" s="32"/>
      <c r="D1" s="32"/>
      <c r="E1" s="32"/>
      <c r="F1" s="3"/>
      <c r="G1" s="3"/>
      <c r="H1" s="3"/>
      <c r="I1" s="3"/>
      <c r="J1" s="3"/>
      <c r="K1" s="3"/>
      <c r="L1" s="3"/>
      <c r="M1" s="3"/>
      <c r="N1" s="3"/>
      <c r="O1" s="3"/>
      <c r="P1" s="3"/>
      <c r="Q1" s="3"/>
      <c r="R1" s="3"/>
      <c r="S1" s="3"/>
      <c r="T1" s="3"/>
      <c r="U1" s="3"/>
      <c r="V1" s="3"/>
      <c r="W1" s="3"/>
      <c r="X1" s="3"/>
      <c r="Y1" s="3"/>
      <c r="Z1" s="3"/>
      <c r="AA1" s="3"/>
    </row>
    <row r="2" spans="1:27" ht="18.75" customHeight="1">
      <c r="A2" s="30" t="s">
        <v>46</v>
      </c>
      <c r="B2" s="30"/>
      <c r="C2" s="30"/>
      <c r="D2" s="30"/>
      <c r="E2" s="30"/>
      <c r="F2" s="30"/>
      <c r="G2" s="30"/>
      <c r="H2" s="30"/>
      <c r="I2" s="30"/>
      <c r="J2" s="30"/>
      <c r="K2" s="30"/>
      <c r="L2" s="30"/>
      <c r="M2" s="30"/>
      <c r="N2" s="30"/>
      <c r="O2" s="30"/>
      <c r="P2" s="30"/>
      <c r="Q2" s="30"/>
      <c r="R2" s="30"/>
      <c r="S2" s="30"/>
      <c r="T2" s="30"/>
      <c r="U2" s="30"/>
      <c r="V2" s="30"/>
      <c r="W2" s="30"/>
      <c r="X2" s="30"/>
      <c r="Y2" s="30"/>
      <c r="Z2" s="30"/>
      <c r="AA2" s="30"/>
    </row>
    <row r="3" spans="2:5" ht="15">
      <c r="B3" s="15" t="s">
        <v>20</v>
      </c>
      <c r="C3" s="15" t="s">
        <v>39</v>
      </c>
      <c r="D3" s="16" t="s">
        <v>27</v>
      </c>
      <c r="E3" s="15" t="s">
        <v>35</v>
      </c>
    </row>
    <row r="4" spans="1:4" ht="15">
      <c r="A4" t="s">
        <v>0</v>
      </c>
      <c r="B4" s="3">
        <v>4</v>
      </c>
      <c r="C4" s="3">
        <v>50</v>
      </c>
      <c r="D4" s="9">
        <f>B4*C4</f>
        <v>200</v>
      </c>
    </row>
    <row r="5" spans="1:4" ht="15">
      <c r="A5" t="s">
        <v>1</v>
      </c>
      <c r="B5" s="3">
        <v>100</v>
      </c>
      <c r="C5" s="3">
        <v>2.5</v>
      </c>
      <c r="D5" s="9">
        <f aca="true" t="shared" si="0" ref="D5:D14">B5*C5</f>
        <v>250</v>
      </c>
    </row>
    <row r="6" spans="1:4" ht="15">
      <c r="A6" t="s">
        <v>2</v>
      </c>
      <c r="B6" s="3">
        <v>3</v>
      </c>
      <c r="C6" s="3">
        <v>125</v>
      </c>
      <c r="D6" s="9">
        <f t="shared" si="0"/>
        <v>375</v>
      </c>
    </row>
    <row r="7" spans="1:4" ht="15">
      <c r="A7" t="s">
        <v>3</v>
      </c>
      <c r="B7" s="3">
        <v>150</v>
      </c>
      <c r="C7" s="3">
        <v>1.5</v>
      </c>
      <c r="D7" s="9">
        <f t="shared" si="0"/>
        <v>225</v>
      </c>
    </row>
    <row r="8" spans="1:4" ht="15">
      <c r="A8" t="s">
        <v>4</v>
      </c>
      <c r="B8" s="3">
        <v>2000</v>
      </c>
      <c r="C8" s="3">
        <v>0.1</v>
      </c>
      <c r="D8" s="9">
        <f t="shared" si="0"/>
        <v>200</v>
      </c>
    </row>
    <row r="9" spans="1:4" ht="15">
      <c r="A9" t="s">
        <v>5</v>
      </c>
      <c r="B9" s="3">
        <v>1</v>
      </c>
      <c r="C9" s="3">
        <v>150</v>
      </c>
      <c r="D9" s="9">
        <f t="shared" si="0"/>
        <v>150</v>
      </c>
    </row>
    <row r="10" spans="1:4" ht="15">
      <c r="A10" t="s">
        <v>25</v>
      </c>
      <c r="B10" s="3">
        <v>2</v>
      </c>
      <c r="C10" s="3">
        <v>200</v>
      </c>
      <c r="D10" s="9">
        <f t="shared" si="0"/>
        <v>400</v>
      </c>
    </row>
    <row r="11" spans="1:4" ht="15">
      <c r="A11" t="s">
        <v>6</v>
      </c>
      <c r="B11" s="3">
        <v>2</v>
      </c>
      <c r="C11" s="3">
        <v>150</v>
      </c>
      <c r="D11" s="9">
        <f t="shared" si="0"/>
        <v>300</v>
      </c>
    </row>
    <row r="12" spans="1:4" ht="15">
      <c r="A12" t="s">
        <v>7</v>
      </c>
      <c r="B12" s="3">
        <v>2</v>
      </c>
      <c r="C12" s="3">
        <v>75</v>
      </c>
      <c r="D12" s="9">
        <f t="shared" si="0"/>
        <v>150</v>
      </c>
    </row>
    <row r="13" spans="1:6" ht="15">
      <c r="A13" t="s">
        <v>8</v>
      </c>
      <c r="B13" s="3">
        <v>1</v>
      </c>
      <c r="C13" s="3">
        <v>30</v>
      </c>
      <c r="D13" s="9">
        <f t="shared" si="0"/>
        <v>30</v>
      </c>
      <c r="F13" s="1"/>
    </row>
    <row r="14" spans="1:4" ht="15">
      <c r="A14" t="s">
        <v>37</v>
      </c>
      <c r="B14" s="3">
        <v>40</v>
      </c>
      <c r="C14" s="3">
        <v>7</v>
      </c>
      <c r="D14" s="9">
        <f t="shared" si="0"/>
        <v>280</v>
      </c>
    </row>
    <row r="15" spans="1:24" ht="15">
      <c r="A15" s="14" t="s">
        <v>26</v>
      </c>
      <c r="B15" s="3"/>
      <c r="C15" s="3"/>
      <c r="D15" s="10">
        <f>D4+D5+D6+D7+D8+D9+D10+D11+D12+D13+D14</f>
        <v>2560</v>
      </c>
      <c r="E15" s="2"/>
      <c r="F15" s="2"/>
      <c r="G15" s="2"/>
      <c r="H15" s="2"/>
      <c r="I15" s="2"/>
      <c r="J15" s="2"/>
      <c r="K15" s="2"/>
      <c r="L15" s="2"/>
      <c r="M15" s="2"/>
      <c r="N15" s="2"/>
      <c r="O15" s="2"/>
      <c r="P15" s="2"/>
      <c r="Q15" s="2"/>
      <c r="R15" s="2"/>
      <c r="S15" s="2"/>
      <c r="T15" s="2"/>
      <c r="U15" s="2"/>
      <c r="V15" s="2"/>
      <c r="W15" s="2"/>
      <c r="X15" s="2"/>
    </row>
    <row r="16" spans="1:25" ht="30.75" customHeight="1">
      <c r="A16" s="30" t="s">
        <v>19</v>
      </c>
      <c r="B16" s="30"/>
      <c r="C16" s="30"/>
      <c r="D16" s="30"/>
      <c r="E16" s="30"/>
      <c r="F16" s="30"/>
      <c r="G16" s="30"/>
      <c r="H16" s="30"/>
      <c r="I16" s="30"/>
      <c r="J16" s="30"/>
      <c r="K16" s="30"/>
      <c r="L16" s="30"/>
      <c r="M16" s="30"/>
      <c r="N16" s="30"/>
      <c r="O16" s="30"/>
      <c r="P16" s="30"/>
      <c r="Q16" s="30"/>
      <c r="R16" s="30"/>
      <c r="S16" s="30"/>
      <c r="T16" s="30"/>
      <c r="U16" s="30"/>
      <c r="V16" s="30"/>
      <c r="W16" s="30"/>
      <c r="X16" s="30"/>
      <c r="Y16" s="30"/>
    </row>
    <row r="17" spans="1:5" ht="15">
      <c r="A17" t="s">
        <v>9</v>
      </c>
      <c r="B17" s="3">
        <v>1</v>
      </c>
      <c r="C17" s="3">
        <v>75</v>
      </c>
      <c r="D17" s="9">
        <f>B17*C17</f>
        <v>75</v>
      </c>
      <c r="E17" s="13" t="s">
        <v>41</v>
      </c>
    </row>
    <row r="18" spans="1:4" ht="15">
      <c r="A18" t="s">
        <v>16</v>
      </c>
      <c r="B18" s="3">
        <v>100</v>
      </c>
      <c r="C18" s="3">
        <v>1.5</v>
      </c>
      <c r="D18" s="9">
        <f aca="true" t="shared" si="1" ref="D18:D38">B18*C18</f>
        <v>150</v>
      </c>
    </row>
    <row r="19" spans="1:4" ht="15">
      <c r="A19" t="s">
        <v>17</v>
      </c>
      <c r="B19" s="3">
        <v>1</v>
      </c>
      <c r="C19" s="3">
        <v>400</v>
      </c>
      <c r="D19" s="9">
        <f t="shared" si="1"/>
        <v>400</v>
      </c>
    </row>
    <row r="20" spans="1:4" ht="15">
      <c r="A20" t="s">
        <v>24</v>
      </c>
      <c r="B20" s="3">
        <v>1</v>
      </c>
      <c r="C20" s="3">
        <v>90</v>
      </c>
      <c r="D20" s="9">
        <f t="shared" si="1"/>
        <v>90</v>
      </c>
    </row>
    <row r="21" spans="1:4" ht="15">
      <c r="A21" t="s">
        <v>18</v>
      </c>
      <c r="B21" s="3">
        <v>1</v>
      </c>
      <c r="C21" s="3">
        <v>250</v>
      </c>
      <c r="D21" s="9">
        <f t="shared" si="1"/>
        <v>250</v>
      </c>
    </row>
    <row r="22" spans="1:4" ht="15">
      <c r="A22" t="s">
        <v>22</v>
      </c>
      <c r="B22" s="3">
        <v>8</v>
      </c>
      <c r="C22" s="3">
        <v>20</v>
      </c>
      <c r="D22" s="9">
        <f t="shared" si="1"/>
        <v>160</v>
      </c>
    </row>
    <row r="23" spans="1:4" ht="15">
      <c r="A23" t="s">
        <v>23</v>
      </c>
      <c r="B23" s="3">
        <v>40</v>
      </c>
      <c r="C23" s="3">
        <v>0.4</v>
      </c>
      <c r="D23" s="9">
        <f t="shared" si="1"/>
        <v>16</v>
      </c>
    </row>
    <row r="24" spans="1:7" ht="15">
      <c r="A24" t="s">
        <v>29</v>
      </c>
      <c r="B24" s="3">
        <v>1</v>
      </c>
      <c r="C24" s="3">
        <v>400</v>
      </c>
      <c r="D24" s="9">
        <f t="shared" si="1"/>
        <v>400</v>
      </c>
      <c r="G24" s="6"/>
    </row>
    <row r="25" spans="1:4" ht="15">
      <c r="A25" t="s">
        <v>30</v>
      </c>
      <c r="B25" s="3">
        <v>1</v>
      </c>
      <c r="C25" s="3">
        <v>325</v>
      </c>
      <c r="D25" s="9">
        <f t="shared" si="1"/>
        <v>325</v>
      </c>
    </row>
    <row r="26" spans="1:4" ht="15">
      <c r="A26" t="s">
        <v>31</v>
      </c>
      <c r="B26" s="3">
        <v>1</v>
      </c>
      <c r="C26" s="3">
        <v>150</v>
      </c>
      <c r="D26" s="9">
        <f t="shared" si="1"/>
        <v>150</v>
      </c>
    </row>
    <row r="27" spans="1:4" ht="15">
      <c r="A27" t="s">
        <v>32</v>
      </c>
      <c r="B27" s="3">
        <v>1</v>
      </c>
      <c r="C27" s="3">
        <v>150</v>
      </c>
      <c r="D27" s="9">
        <f t="shared" si="1"/>
        <v>150</v>
      </c>
    </row>
    <row r="28" spans="1:4" ht="15">
      <c r="A28" t="s">
        <v>33</v>
      </c>
      <c r="B28" s="3">
        <v>1</v>
      </c>
      <c r="C28" s="3">
        <v>400</v>
      </c>
      <c r="D28" s="9">
        <f t="shared" si="1"/>
        <v>400</v>
      </c>
    </row>
    <row r="29" spans="1:4" ht="15">
      <c r="A29" s="4" t="s">
        <v>26</v>
      </c>
      <c r="B29" s="3"/>
      <c r="C29" s="3"/>
      <c r="D29" s="10">
        <f>D17+D18+D19+D20+D21+D22+D23+D24+D25+D26+D27+D28</f>
        <v>2566</v>
      </c>
    </row>
    <row r="31" ht="15">
      <c r="A31" s="5" t="s">
        <v>10</v>
      </c>
    </row>
    <row r="32" spans="1:4" ht="15">
      <c r="A32" t="s">
        <v>11</v>
      </c>
      <c r="B32" s="3">
        <v>8</v>
      </c>
      <c r="C32" s="3">
        <v>10</v>
      </c>
      <c r="D32" s="9">
        <f t="shared" si="1"/>
        <v>80</v>
      </c>
    </row>
    <row r="33" spans="1:8" ht="15">
      <c r="A33" t="s">
        <v>47</v>
      </c>
      <c r="B33" s="3">
        <v>2</v>
      </c>
      <c r="C33" s="3">
        <v>75</v>
      </c>
      <c r="D33" s="9">
        <f t="shared" si="1"/>
        <v>150</v>
      </c>
      <c r="E33" s="13" t="s">
        <v>42</v>
      </c>
      <c r="H33" s="1"/>
    </row>
    <row r="34" spans="1:4" ht="15">
      <c r="A34" t="s">
        <v>12</v>
      </c>
      <c r="B34" s="3">
        <v>1</v>
      </c>
      <c r="C34" s="3">
        <v>50</v>
      </c>
      <c r="D34" s="9">
        <f t="shared" si="1"/>
        <v>50</v>
      </c>
    </row>
    <row r="35" spans="1:5" ht="15">
      <c r="A35" t="s">
        <v>13</v>
      </c>
      <c r="B35" s="3">
        <v>1</v>
      </c>
      <c r="C35" s="3">
        <v>150</v>
      </c>
      <c r="D35" s="9">
        <f t="shared" si="1"/>
        <v>150</v>
      </c>
      <c r="E35" s="13" t="s">
        <v>43</v>
      </c>
    </row>
    <row r="36" spans="1:4" ht="15">
      <c r="A36" t="s">
        <v>14</v>
      </c>
      <c r="B36" s="3">
        <v>3</v>
      </c>
      <c r="C36" s="3">
        <v>25</v>
      </c>
      <c r="D36" s="9">
        <f t="shared" si="1"/>
        <v>75</v>
      </c>
    </row>
    <row r="37" spans="1:5" ht="15">
      <c r="A37" t="s">
        <v>15</v>
      </c>
      <c r="B37" s="3">
        <v>1</v>
      </c>
      <c r="C37" s="3">
        <v>100</v>
      </c>
      <c r="D37" s="9">
        <f t="shared" si="1"/>
        <v>100</v>
      </c>
      <c r="E37" s="13" t="s">
        <v>44</v>
      </c>
    </row>
    <row r="38" spans="1:5" ht="15">
      <c r="A38" t="s">
        <v>36</v>
      </c>
      <c r="B38" s="3">
        <v>6</v>
      </c>
      <c r="C38" s="3">
        <v>50</v>
      </c>
      <c r="D38" s="9">
        <f t="shared" si="1"/>
        <v>300</v>
      </c>
      <c r="E38" s="13" t="s">
        <v>45</v>
      </c>
    </row>
    <row r="39" spans="2:4" ht="15">
      <c r="B39" s="3"/>
      <c r="C39" s="3"/>
      <c r="D39" s="10">
        <f>D32+D33+D34+D35+D36+D37</f>
        <v>605</v>
      </c>
    </row>
    <row r="40" spans="2:4" ht="15">
      <c r="B40" s="3"/>
      <c r="C40" s="3"/>
      <c r="D40" s="8"/>
    </row>
    <row r="41" spans="1:4" ht="15">
      <c r="A41" s="4" t="s">
        <v>21</v>
      </c>
      <c r="B41" s="3"/>
      <c r="C41" s="3"/>
      <c r="D41" s="17">
        <f>D15+D29+D39</f>
        <v>5731</v>
      </c>
    </row>
    <row r="43" spans="1:5" ht="15">
      <c r="A43" t="s">
        <v>48</v>
      </c>
      <c r="B43" s="3"/>
      <c r="C43" s="3"/>
      <c r="D43" s="8">
        <f>12/100*D41</f>
        <v>687.72</v>
      </c>
      <c r="E43" s="29" t="s">
        <v>55</v>
      </c>
    </row>
    <row r="44" ht="15">
      <c r="B44" s="3"/>
    </row>
    <row r="46" spans="1:4" s="4" customFormat="1" ht="15.75" thickBot="1">
      <c r="A46" s="4" t="s">
        <v>28</v>
      </c>
      <c r="D46" s="7">
        <f>D41+D43</f>
        <v>6418.72</v>
      </c>
    </row>
    <row r="47" ht="15.75" thickTop="1"/>
    <row r="48" spans="3:5" ht="15">
      <c r="C48" s="3" t="s">
        <v>34</v>
      </c>
      <c r="D48" s="11">
        <f>D46/1.98</f>
        <v>3241.777777777778</v>
      </c>
      <c r="E48" s="12" t="s">
        <v>38</v>
      </c>
    </row>
  </sheetData>
  <sheetProtection/>
  <mergeCells count="3">
    <mergeCell ref="A2:AA2"/>
    <mergeCell ref="A16:Y16"/>
    <mergeCell ref="A1:E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10" sqref="B10"/>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18" t="s">
        <v>49</v>
      </c>
      <c r="C1" s="19"/>
      <c r="D1" s="24"/>
      <c r="E1" s="24"/>
    </row>
    <row r="2" spans="2:5" ht="15">
      <c r="B2" s="18" t="s">
        <v>50</v>
      </c>
      <c r="C2" s="19"/>
      <c r="D2" s="24"/>
      <c r="E2" s="24"/>
    </row>
    <row r="3" spans="2:5" ht="15">
      <c r="B3" s="20"/>
      <c r="C3" s="20"/>
      <c r="D3" s="25"/>
      <c r="E3" s="25"/>
    </row>
    <row r="4" spans="2:5" ht="45">
      <c r="B4" s="21" t="s">
        <v>51</v>
      </c>
      <c r="C4" s="20"/>
      <c r="D4" s="25"/>
      <c r="E4" s="25"/>
    </row>
    <row r="5" spans="2:5" ht="15">
      <c r="B5" s="20"/>
      <c r="C5" s="20"/>
      <c r="D5" s="25"/>
      <c r="E5" s="25"/>
    </row>
    <row r="6" spans="2:5" ht="15">
      <c r="B6" s="18" t="s">
        <v>52</v>
      </c>
      <c r="C6" s="19"/>
      <c r="D6" s="24"/>
      <c r="E6" s="26" t="s">
        <v>53</v>
      </c>
    </row>
    <row r="7" spans="2:5" ht="15.75" thickBot="1">
      <c r="B7" s="20"/>
      <c r="C7" s="20"/>
      <c r="D7" s="25"/>
      <c r="E7" s="25"/>
    </row>
    <row r="8" spans="2:5" ht="45.75" thickBot="1">
      <c r="B8" s="22" t="s">
        <v>54</v>
      </c>
      <c r="C8" s="23"/>
      <c r="D8" s="27"/>
      <c r="E8" s="28">
        <v>1</v>
      </c>
    </row>
    <row r="9" spans="2:5" ht="15">
      <c r="B9" s="20"/>
      <c r="C9" s="20"/>
      <c r="D9" s="25"/>
      <c r="E9" s="25"/>
    </row>
    <row r="10" spans="2:5" ht="15">
      <c r="B10" s="20"/>
      <c r="C10" s="20"/>
      <c r="D10" s="25"/>
      <c r="E10" s="25"/>
    </row>
  </sheetData>
  <sheetProtection/>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Guest</cp:lastModifiedBy>
  <cp:lastPrinted>2013-04-05T09:19:19Z</cp:lastPrinted>
  <dcterms:created xsi:type="dcterms:W3CDTF">2013-04-04T14:00:35Z</dcterms:created>
  <dcterms:modified xsi:type="dcterms:W3CDTF">2013-04-08T11:12:38Z</dcterms:modified>
  <cp:category/>
  <cp:version/>
  <cp:contentType/>
  <cp:contentStatus/>
</cp:coreProperties>
</file>