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<sst xmlns="http://schemas.openxmlformats.org/spreadsheetml/2006/main" count="30" uniqueCount="27">
  <si>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Sr. No.</t>
  </si>
  <si>
    <t>Work</t>
  </si>
  <si>
    <t>Start Date</t>
  </si>
  <si>
    <t>End Date</t>
  </si>
  <si>
    <t>04/05/12</t>
  </si>
  <si>
    <t>17/04/12</t>
  </si>
  <si>
    <t>Tractor Hiring</t>
  </si>
  <si>
    <t>21/04/12</t>
  </si>
  <si>
    <t>05/05/12</t>
  </si>
  <si>
    <t>Diesel Pump Hire</t>
  </si>
  <si>
    <t>19/04/12</t>
  </si>
  <si>
    <t>13 days i.e 112 hrs &amp; 42 mins</t>
  </si>
  <si>
    <t>Hire of J.C.B.</t>
  </si>
  <si>
    <t>Amount (in INR)</t>
  </si>
  <si>
    <t>Amount (in USD)</t>
  </si>
  <si>
    <t xml:space="preserve">41 days i.e. 13 days x 3 tractors = 39 tractor days + </t>
  </si>
  <si>
    <t>1 day x 2 Tractors = 2 Tractor Days</t>
  </si>
  <si>
    <t>5 Pump Days i.e. 2 Days * 2 Pumps = 4 Pump Days + 1 Pump * 1 Day= 1 Pump Day</t>
  </si>
  <si>
    <t>Miscellaneous Equipments</t>
  </si>
  <si>
    <t>Labour Wages</t>
  </si>
  <si>
    <t>Particulars</t>
  </si>
  <si>
    <t>10 Labour Employed for 14 days</t>
  </si>
  <si>
    <t>Free Labour Contribution by Villagers</t>
  </si>
  <si>
    <t>10 Paid Labour each day worked for an additional 2.5 hours each day without any pay</t>
  </si>
  <si>
    <t>183 Man Days i.e. 10 Free Labour * 14 days = 140 Man Days + 43 Free Labour * 1 day = 43 Man Days</t>
  </si>
  <si>
    <t>TOTAL COST (minius free labour contribution)</t>
  </si>
  <si>
    <t>TOTAL COST (inclusive of free labour contribution)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</si>
</sst>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2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32" fillId="12" borderId="10" xfId="0" applyFont="1" applyFill="1" applyBorder="1" applyAlignment="1">
      <alignment vertical="top" wrapText="1"/>
    </xf>
    <xf numFmtId="0" fontId="32" fillId="19" borderId="10" xfId="0" applyFont="1" applyFill="1" applyBorder="1" applyAlignment="1">
      <alignment vertical="top" wrapText="1"/>
    </xf>
    <xf numFmtId="0" fontId="32" fillId="17" borderId="10" xfId="0" applyFont="1" applyFill="1" applyBorder="1" applyAlignment="1">
      <alignment vertical="top" wrapText="1"/>
    </xf>
    <xf numFmtId="1" fontId="32" fillId="0" borderId="10" xfId="0" applyNumberFormat="1" applyFont="1" applyBorder="1" applyAlignment="1">
      <alignment vertical="top" wrapText="1"/>
    </xf>
    <xf numFmtId="1" fontId="32" fillId="19" borderId="10" xfId="0" applyNumberFormat="1" applyFont="1" applyFill="1" applyBorder="1" applyAlignment="1">
      <alignment vertical="top" wrapText="1"/>
    </xf>
    <xf numFmtId="1" fontId="32" fillId="17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32" fillId="0" borderId="10" xfId="0" applyFont="1" applyBorder="1" applyAlignment="1" quotePrefix="1">
      <alignment vertical="top" wrapText="1"/>
    </xf>
    <xf numFmtId="1" fontId="32" fillId="0" borderId="1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4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8.421875" style="2" customWidth="1"/>
    <col min="2" max="2" width="23.8515625" style="2" customWidth="1"/>
    <col min="3" max="3" width="11.57421875" style="2" customWidth="1"/>
    <col min="4" max="4" width="9.7109375" style="2" customWidth="1"/>
    <col min="5" max="5" width="37.28125" style="2" customWidth="1"/>
    <col min="6" max="6" width="9.8515625" style="2" customWidth="1"/>
    <col min="7" max="7" width="9.421875" style="2" customWidth="1"/>
    <col min="8" max="16384" width="9.140625" style="2" customWidth="1"/>
  </cols>
  <sheetData>
    <row r="3" spans="1:7" ht="30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20</v>
      </c>
      <c r="F3" s="1" t="s">
        <v>13</v>
      </c>
      <c r="G3" s="1" t="s">
        <v>14</v>
      </c>
    </row>
    <row r="4" spans="1:7" ht="15">
      <c r="A4" s="11">
        <v>1</v>
      </c>
      <c r="B4" s="3" t="s">
        <v>12</v>
      </c>
      <c r="C4" s="11" t="s">
        <v>7</v>
      </c>
      <c r="D4" s="11" t="s">
        <v>4</v>
      </c>
      <c r="E4" s="3" t="s">
        <v>11</v>
      </c>
      <c r="F4" s="11">
        <v>78890</v>
      </c>
      <c r="G4" s="7">
        <f>F4/52</f>
        <v>1517.1153846153845</v>
      </c>
    </row>
    <row r="5" spans="1:7" ht="30">
      <c r="A5" s="11">
        <v>2</v>
      </c>
      <c r="B5" s="3" t="s">
        <v>6</v>
      </c>
      <c r="C5" s="11" t="s">
        <v>7</v>
      </c>
      <c r="D5" s="11" t="s">
        <v>8</v>
      </c>
      <c r="E5" s="3" t="s">
        <v>15</v>
      </c>
      <c r="F5" s="11"/>
      <c r="G5" s="3"/>
    </row>
    <row r="6" spans="1:7" ht="15">
      <c r="A6" s="3">
        <v>3</v>
      </c>
      <c r="B6" s="3"/>
      <c r="C6" s="3"/>
      <c r="D6" s="3"/>
      <c r="E6" s="3" t="s">
        <v>16</v>
      </c>
      <c r="F6" s="11">
        <v>73800</v>
      </c>
      <c r="G6" s="7">
        <f>F6/52</f>
        <v>1419.2307692307693</v>
      </c>
    </row>
    <row r="7" spans="1:7" ht="34.5" customHeight="1">
      <c r="A7" s="11">
        <v>4</v>
      </c>
      <c r="B7" s="3" t="s">
        <v>9</v>
      </c>
      <c r="C7" s="11" t="s">
        <v>5</v>
      </c>
      <c r="D7" s="11" t="s">
        <v>10</v>
      </c>
      <c r="E7" s="3" t="s">
        <v>17</v>
      </c>
      <c r="F7" s="11">
        <f>3000</f>
        <v>3000</v>
      </c>
      <c r="G7" s="12">
        <f>F7/52</f>
        <v>57.69230769230769</v>
      </c>
    </row>
    <row r="8" spans="1:7" ht="30">
      <c r="A8" s="11">
        <v>5</v>
      </c>
      <c r="B8" s="3" t="s">
        <v>18</v>
      </c>
      <c r="C8" s="11"/>
      <c r="D8" s="11"/>
      <c r="E8" s="3"/>
      <c r="F8" s="11">
        <v>2700</v>
      </c>
      <c r="G8" s="7">
        <f>F8/52</f>
        <v>51.92307692307692</v>
      </c>
    </row>
    <row r="9" spans="1:7" ht="15">
      <c r="A9" s="11">
        <v>6</v>
      </c>
      <c r="B9" s="3" t="s">
        <v>19</v>
      </c>
      <c r="C9" s="11" t="s">
        <v>5</v>
      </c>
      <c r="D9" s="11" t="s">
        <v>8</v>
      </c>
      <c r="E9" s="3" t="s">
        <v>21</v>
      </c>
      <c r="F9" s="3">
        <f>14000</f>
        <v>14000</v>
      </c>
      <c r="G9" s="7">
        <f>F9/52</f>
        <v>269.2307692307692</v>
      </c>
    </row>
    <row r="10" spans="1:7" ht="45">
      <c r="A10" s="3"/>
      <c r="B10" s="3"/>
      <c r="C10" s="3"/>
      <c r="D10" s="3"/>
      <c r="E10" s="5" t="s">
        <v>23</v>
      </c>
      <c r="F10" s="3">
        <f>10850</f>
        <v>10850</v>
      </c>
      <c r="G10" s="3">
        <f>209</f>
        <v>209</v>
      </c>
    </row>
    <row r="11" spans="1:7" ht="45">
      <c r="A11" s="4">
        <v>7</v>
      </c>
      <c r="B11" s="4" t="s">
        <v>22</v>
      </c>
      <c r="C11" s="3"/>
      <c r="D11" s="3"/>
      <c r="E11" s="4" t="s">
        <v>24</v>
      </c>
      <c r="F11" s="3">
        <f>183*100</f>
        <v>18300</v>
      </c>
      <c r="G11" s="7">
        <f>F11/52</f>
        <v>351.9230769230769</v>
      </c>
    </row>
    <row r="12" ht="15">
      <c r="G12" s="10"/>
    </row>
    <row r="13" spans="1:7" ht="30">
      <c r="A13" s="5">
        <v>8</v>
      </c>
      <c r="B13" s="5" t="s">
        <v>25</v>
      </c>
      <c r="F13" s="5">
        <f>F4+F6+F7+F8+F9</f>
        <v>172390</v>
      </c>
      <c r="G13" s="8">
        <f>F13/52</f>
        <v>3315.1923076923076</v>
      </c>
    </row>
    <row r="14" spans="1:7" ht="30">
      <c r="A14" s="6">
        <v>9</v>
      </c>
      <c r="B14" s="6" t="s">
        <v>26</v>
      </c>
      <c r="F14" s="6">
        <f>F13+F11+F10</f>
        <v>201540</v>
      </c>
      <c r="G14" s="9">
        <f>F14/52</f>
        <v>3875.769230769231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OWNER</cp:lastModifiedBy>
  <dcterms:created xsi:type="dcterms:W3CDTF">2012-05-07T23:56:37Z</dcterms:created>
  <dcterms:modified xsi:type="dcterms:W3CDTF">2012-05-08T07:47:13Z</dcterms:modified>
  <cp:category/>
  <cp:version/>
  <cp:contentType/>
  <cp:contentStatus/>
</cp:coreProperties>
</file>