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Overview2012-Q1-13-PPonly " sheetId="1" r:id="rId1"/>
  </sheets>
  <externalReferences>
    <externalReference r:id="rId2"/>
  </externalReferences>
  <definedNames>
    <definedName name="_xlnm.Print_Area" localSheetId="0">'Overview2012-Q1-13-PPonly '!$A$1:$I$15</definedName>
  </definedNames>
  <calcPr calcId="124519"/>
</workbook>
</file>

<file path=xl/calcChain.xml><?xml version="1.0" encoding="utf-8"?>
<calcChain xmlns="http://schemas.openxmlformats.org/spreadsheetml/2006/main">
  <c r="D15" i="1"/>
  <c r="E14"/>
  <c r="D14"/>
  <c r="D13"/>
  <c r="G12"/>
  <c r="G15" s="1"/>
  <c r="E12"/>
  <c r="I11"/>
  <c r="H11"/>
  <c r="C11"/>
  <c r="C12" s="1"/>
  <c r="B11"/>
  <c r="B12" s="1"/>
  <c r="G10"/>
  <c r="E10"/>
  <c r="E15" s="1"/>
  <c r="B10"/>
  <c r="H10" s="1"/>
  <c r="C9"/>
  <c r="F9" s="1"/>
  <c r="B9"/>
  <c r="H9" s="1"/>
  <c r="C8"/>
  <c r="C14" s="1"/>
  <c r="B8"/>
  <c r="B14" s="1"/>
  <c r="C7"/>
  <c r="B7"/>
  <c r="H7" s="1"/>
  <c r="G6"/>
  <c r="E6"/>
  <c r="C5"/>
  <c r="C6" s="1"/>
  <c r="B5"/>
  <c r="H5" s="1"/>
  <c r="C4"/>
  <c r="C3" s="1"/>
  <c r="B4"/>
  <c r="I4" s="1"/>
  <c r="G3"/>
  <c r="G13" s="1"/>
  <c r="E3"/>
  <c r="E13" s="1"/>
  <c r="F14" l="1"/>
  <c r="G14"/>
  <c r="B15"/>
  <c r="F12"/>
  <c r="H12"/>
  <c r="I12"/>
  <c r="C13"/>
  <c r="I6"/>
  <c r="B3"/>
  <c r="B6"/>
  <c r="F5"/>
  <c r="H4"/>
  <c r="F7"/>
  <c r="F10"/>
  <c r="B13"/>
  <c r="F13" s="1"/>
  <c r="I8"/>
  <c r="I5"/>
  <c r="H8"/>
  <c r="C10"/>
  <c r="C15" s="1"/>
  <c r="F11"/>
  <c r="I9"/>
  <c r="I7"/>
  <c r="I10"/>
  <c r="F3" l="1"/>
  <c r="H3"/>
  <c r="I3"/>
  <c r="F15"/>
  <c r="F6"/>
  <c r="H6"/>
</calcChain>
</file>

<file path=xl/sharedStrings.xml><?xml version="1.0" encoding="utf-8"?>
<sst xmlns="http://schemas.openxmlformats.org/spreadsheetml/2006/main" count="30" uniqueCount="28">
  <si>
    <t>Phnom Penh Only</t>
  </si>
  <si>
    <t>The year 2012</t>
  </si>
  <si>
    <t>The year 2013</t>
  </si>
  <si>
    <t>Comparing with previous year</t>
  </si>
  <si>
    <t>Quarter 1</t>
  </si>
  <si>
    <t>Quarter 2</t>
  </si>
  <si>
    <t>Quarter 3</t>
  </si>
  <si>
    <t>Quarter 4</t>
  </si>
  <si>
    <t>entire year 2012      Phnom Penh</t>
  </si>
  <si>
    <t>Quarter on quarter increase</t>
  </si>
  <si>
    <t xml:space="preserve">% </t>
  </si>
  <si>
    <t>Issued numbers of vouchers</t>
  </si>
  <si>
    <t>Assisted numbers of Diabetes Patients</t>
  </si>
  <si>
    <t>57 to 119</t>
  </si>
  <si>
    <r>
      <t xml:space="preserve">Amount in </t>
    </r>
    <r>
      <rPr>
        <b/>
        <sz val="11"/>
        <color theme="1"/>
        <rFont val="Arial"/>
        <family val="2"/>
      </rPr>
      <t>Cambodian Riel</t>
    </r>
    <r>
      <rPr>
        <sz val="11"/>
        <color theme="1"/>
        <rFont val="Arial"/>
        <family val="2"/>
      </rPr>
      <t xml:space="preserve"> made available for assistance</t>
    </r>
  </si>
  <si>
    <r>
      <t xml:space="preserve">Amount in </t>
    </r>
    <r>
      <rPr>
        <b/>
        <sz val="11"/>
        <color theme="1"/>
        <rFont val="Arial"/>
        <family val="2"/>
      </rPr>
      <t>USD</t>
    </r>
    <r>
      <rPr>
        <sz val="11"/>
        <color theme="1"/>
        <rFont val="Arial"/>
        <family val="2"/>
      </rPr>
      <t xml:space="preserve"> made available for assistance</t>
    </r>
  </si>
  <si>
    <t>Nr of voucher used</t>
  </si>
  <si>
    <t>Nr of Diabetes patients who used their voucher</t>
  </si>
  <si>
    <t>56 to 113</t>
  </si>
  <si>
    <t>Total amount in riels of voucher-assistance used by the patients in Riels</t>
  </si>
  <si>
    <t>Total amount in USD of voucher-assistance used by Diabetes patients</t>
  </si>
  <si>
    <r>
      <t>Total amount of the invoices for which vouchers had been issued (</t>
    </r>
    <r>
      <rPr>
        <b/>
        <sz val="11"/>
        <color theme="1"/>
        <rFont val="Arial"/>
        <family val="2"/>
      </rPr>
      <t>Cambodian Riels</t>
    </r>
    <r>
      <rPr>
        <sz val="11"/>
        <color theme="1"/>
        <rFont val="Arial"/>
        <family val="2"/>
      </rPr>
      <t>)</t>
    </r>
  </si>
  <si>
    <t>Total amount of the invoices for which vouchers had been issued (USD)</t>
  </si>
  <si>
    <t>% of voucher used</t>
  </si>
  <si>
    <t>remains excellent</t>
  </si>
  <si>
    <t>% of patients who used their voucher</t>
  </si>
  <si>
    <t>% of co-payment by patients</t>
  </si>
  <si>
    <t>remains efficient</t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</si>
</sst>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9" fontId="6" fillId="0" borderId="10" xfId="3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5" borderId="11" xfId="0" applyFont="1" applyFill="1" applyBorder="1" applyAlignment="1">
      <alignment horizontal="center" vertical="center"/>
    </xf>
    <xf numFmtId="9" fontId="6" fillId="0" borderId="9" xfId="3" applyFont="1" applyBorder="1" applyAlignment="1">
      <alignment horizontal="center" vertical="center"/>
    </xf>
    <xf numFmtId="3" fontId="4" fillId="0" borderId="6" xfId="1" applyNumberFormat="1" applyFont="1" applyBorder="1" applyAlignment="1">
      <alignment horizontal="center" vertical="center"/>
    </xf>
    <xf numFmtId="3" fontId="4" fillId="5" borderId="6" xfId="1" applyNumberFormat="1" applyFont="1" applyFill="1" applyBorder="1" applyAlignment="1">
      <alignment horizontal="center" vertical="center"/>
    </xf>
    <xf numFmtId="3" fontId="6" fillId="5" borderId="7" xfId="1" applyNumberFormat="1" applyFont="1" applyFill="1" applyBorder="1" applyAlignment="1">
      <alignment horizontal="center" vertical="center"/>
    </xf>
    <xf numFmtId="3" fontId="4" fillId="5" borderId="8" xfId="1" applyNumberFormat="1" applyFont="1" applyFill="1" applyBorder="1" applyAlignment="1">
      <alignment horizontal="center" vertical="center"/>
    </xf>
    <xf numFmtId="3" fontId="4" fillId="5" borderId="11" xfId="1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left" vertical="center" wrapText="1"/>
    </xf>
    <xf numFmtId="5" fontId="6" fillId="6" borderId="6" xfId="2" applyNumberFormat="1" applyFont="1" applyFill="1" applyBorder="1" applyAlignment="1">
      <alignment horizontal="center" vertical="center"/>
    </xf>
    <xf numFmtId="164" fontId="6" fillId="6" borderId="6" xfId="2" applyNumberFormat="1" applyFont="1" applyFill="1" applyBorder="1" applyAlignment="1">
      <alignment horizontal="center" vertical="center"/>
    </xf>
    <xf numFmtId="5" fontId="6" fillId="6" borderId="7" xfId="2" applyNumberFormat="1" applyFont="1" applyFill="1" applyBorder="1" applyAlignment="1">
      <alignment horizontal="center" vertical="center"/>
    </xf>
    <xf numFmtId="5" fontId="6" fillId="6" borderId="8" xfId="2" applyNumberFormat="1" applyFont="1" applyFill="1" applyBorder="1" applyAlignment="1">
      <alignment horizontal="center" vertical="center"/>
    </xf>
    <xf numFmtId="5" fontId="6" fillId="6" borderId="11" xfId="2" applyNumberFormat="1" applyFont="1" applyFill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5" borderId="6" xfId="0" applyNumberFormat="1" applyFont="1" applyFill="1" applyBorder="1" applyAlignment="1">
      <alignment horizontal="center" vertical="center"/>
    </xf>
    <xf numFmtId="1" fontId="6" fillId="5" borderId="7" xfId="0" applyNumberFormat="1" applyFont="1" applyFill="1" applyBorder="1" applyAlignment="1">
      <alignment horizontal="center" vertical="center"/>
    </xf>
    <xf numFmtId="1" fontId="4" fillId="5" borderId="8" xfId="0" applyNumberFormat="1" applyFont="1" applyFill="1" applyBorder="1" applyAlignment="1">
      <alignment horizontal="center" vertical="center"/>
    </xf>
    <xf numFmtId="1" fontId="4" fillId="5" borderId="11" xfId="0" applyNumberFormat="1" applyFont="1" applyFill="1" applyBorder="1" applyAlignment="1">
      <alignment horizontal="center" vertical="center"/>
    </xf>
    <xf numFmtId="165" fontId="6" fillId="6" borderId="6" xfId="2" applyNumberFormat="1" applyFont="1" applyFill="1" applyBorder="1" applyAlignment="1">
      <alignment horizontal="center" vertical="center"/>
    </xf>
    <xf numFmtId="165" fontId="6" fillId="6" borderId="7" xfId="2" applyNumberFormat="1" applyFont="1" applyFill="1" applyBorder="1" applyAlignment="1">
      <alignment horizontal="center" vertical="center"/>
    </xf>
    <xf numFmtId="165" fontId="6" fillId="6" borderId="8" xfId="2" applyNumberFormat="1" applyFont="1" applyFill="1" applyBorder="1" applyAlignment="1">
      <alignment horizontal="center" vertical="center"/>
    </xf>
    <xf numFmtId="165" fontId="6" fillId="6" borderId="11" xfId="2" applyNumberFormat="1" applyFont="1" applyFill="1" applyBorder="1" applyAlignment="1">
      <alignment horizontal="center" vertical="center"/>
    </xf>
    <xf numFmtId="9" fontId="4" fillId="0" borderId="6" xfId="3" applyFont="1" applyBorder="1" applyAlignment="1">
      <alignment horizontal="center" vertical="center"/>
    </xf>
    <xf numFmtId="9" fontId="6" fillId="0" borderId="7" xfId="3" applyFont="1" applyBorder="1" applyAlignment="1">
      <alignment horizontal="center" vertical="center"/>
    </xf>
    <xf numFmtId="9" fontId="4" fillId="0" borderId="8" xfId="3" applyFont="1" applyBorder="1" applyAlignment="1">
      <alignment horizontal="center" vertical="center"/>
    </xf>
    <xf numFmtId="9" fontId="4" fillId="0" borderId="11" xfId="3" applyFont="1" applyBorder="1" applyAlignment="1">
      <alignment horizontal="center" vertical="center"/>
    </xf>
    <xf numFmtId="0" fontId="6" fillId="7" borderId="6" xfId="0" applyFont="1" applyFill="1" applyBorder="1" applyAlignment="1">
      <alignment vertical="center"/>
    </xf>
    <xf numFmtId="9" fontId="6" fillId="7" borderId="6" xfId="3" applyFont="1" applyFill="1" applyBorder="1" applyAlignment="1">
      <alignment horizontal="center" vertical="center"/>
    </xf>
    <xf numFmtId="9" fontId="6" fillId="7" borderId="7" xfId="3" applyFont="1" applyFill="1" applyBorder="1" applyAlignment="1">
      <alignment horizontal="center" vertical="center"/>
    </xf>
    <xf numFmtId="9" fontId="6" fillId="7" borderId="8" xfId="3" applyFont="1" applyFill="1" applyBorder="1" applyAlignment="1">
      <alignment horizontal="center" vertical="center"/>
    </xf>
    <xf numFmtId="9" fontId="4" fillId="7" borderId="11" xfId="3" applyFont="1" applyFill="1" applyBorder="1" applyAlignment="1">
      <alignment horizontal="center" vertical="center"/>
    </xf>
    <xf numFmtId="9" fontId="4" fillId="0" borderId="9" xfId="3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PoTsyo/Dropbox/GlobalGiving/Official%20documents%20for%20GG/Voucher%20Overviews%20for%203%20quarters%20in%20Phnom%20Penh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Q1-Issued"/>
      <sheetName val="Q1-used"/>
      <sheetName val="Q1-used-Removed deplicates"/>
      <sheetName val="Q2-Issued"/>
      <sheetName val="Q2-used"/>
      <sheetName val="Q2-used-Removed deplicates"/>
      <sheetName val="Q3-Issued"/>
      <sheetName val="Q3-used"/>
      <sheetName val="Q3-used-Remove deplicates"/>
    </sheetNames>
    <sheetDataSet>
      <sheetData sheetId="0" refreshError="1"/>
      <sheetData sheetId="1" refreshError="1">
        <row r="2">
          <cell r="J2">
            <v>15900</v>
          </cell>
        </row>
        <row r="3">
          <cell r="J3">
            <v>19687.5</v>
          </cell>
        </row>
        <row r="4">
          <cell r="J4">
            <v>74744.999999999985</v>
          </cell>
        </row>
        <row r="5">
          <cell r="J5">
            <v>43287.499999999993</v>
          </cell>
        </row>
        <row r="6">
          <cell r="J6">
            <v>37620</v>
          </cell>
        </row>
        <row r="7">
          <cell r="J7">
            <v>22800</v>
          </cell>
        </row>
        <row r="8">
          <cell r="J8">
            <v>39124.999999999993</v>
          </cell>
        </row>
        <row r="9">
          <cell r="J9">
            <v>15000</v>
          </cell>
        </row>
        <row r="10">
          <cell r="J10">
            <v>9937.5</v>
          </cell>
        </row>
        <row r="11">
          <cell r="J11">
            <v>21000</v>
          </cell>
        </row>
        <row r="12">
          <cell r="J12">
            <v>10500</v>
          </cell>
        </row>
        <row r="13">
          <cell r="J13">
            <v>30687.499999999996</v>
          </cell>
        </row>
        <row r="14">
          <cell r="J14">
            <v>14699.999999999998</v>
          </cell>
        </row>
        <row r="15">
          <cell r="J15">
            <v>25500</v>
          </cell>
        </row>
        <row r="16">
          <cell r="J16">
            <v>17550</v>
          </cell>
        </row>
        <row r="17">
          <cell r="J17">
            <v>10500</v>
          </cell>
        </row>
        <row r="18">
          <cell r="J18">
            <v>10687.5</v>
          </cell>
        </row>
        <row r="19">
          <cell r="J19">
            <v>9900</v>
          </cell>
        </row>
        <row r="20">
          <cell r="J20">
            <v>24010</v>
          </cell>
        </row>
        <row r="21">
          <cell r="J21">
            <v>7687.5</v>
          </cell>
        </row>
        <row r="22">
          <cell r="J22">
            <v>33600</v>
          </cell>
        </row>
        <row r="23">
          <cell r="J23">
            <v>31699.999999999996</v>
          </cell>
        </row>
        <row r="24">
          <cell r="J24">
            <v>10500</v>
          </cell>
        </row>
        <row r="25">
          <cell r="J25">
            <v>29259.999999999993</v>
          </cell>
        </row>
        <row r="26">
          <cell r="J26">
            <v>22250</v>
          </cell>
        </row>
        <row r="27">
          <cell r="J27">
            <v>6750</v>
          </cell>
        </row>
        <row r="28">
          <cell r="J28">
            <v>13687.5</v>
          </cell>
        </row>
        <row r="29">
          <cell r="J29">
            <v>6000</v>
          </cell>
        </row>
        <row r="30">
          <cell r="J30">
            <v>11550</v>
          </cell>
        </row>
        <row r="31">
          <cell r="J31">
            <v>12000</v>
          </cell>
        </row>
        <row r="32">
          <cell r="J32">
            <v>16875</v>
          </cell>
        </row>
        <row r="33">
          <cell r="J33">
            <v>11250</v>
          </cell>
        </row>
        <row r="34">
          <cell r="J34">
            <v>21870</v>
          </cell>
        </row>
        <row r="35">
          <cell r="J35">
            <v>38640</v>
          </cell>
        </row>
        <row r="36">
          <cell r="J36">
            <v>17850</v>
          </cell>
        </row>
        <row r="37">
          <cell r="J37">
            <v>8625</v>
          </cell>
        </row>
        <row r="38">
          <cell r="J38">
            <v>46619.999999999993</v>
          </cell>
        </row>
        <row r="39">
          <cell r="J39">
            <v>38000</v>
          </cell>
        </row>
        <row r="40">
          <cell r="J40">
            <v>10500</v>
          </cell>
        </row>
        <row r="41">
          <cell r="J41">
            <v>7349.9999999999991</v>
          </cell>
        </row>
        <row r="42">
          <cell r="J42">
            <v>17850</v>
          </cell>
        </row>
        <row r="43">
          <cell r="J43">
            <v>14640</v>
          </cell>
        </row>
        <row r="44">
          <cell r="J44">
            <v>60059.999999999993</v>
          </cell>
        </row>
        <row r="45">
          <cell r="J45">
            <v>33600</v>
          </cell>
        </row>
        <row r="46">
          <cell r="J46">
            <v>50540</v>
          </cell>
        </row>
        <row r="47">
          <cell r="J47">
            <v>23400</v>
          </cell>
        </row>
        <row r="48">
          <cell r="J48">
            <v>21999.999999999996</v>
          </cell>
        </row>
        <row r="49">
          <cell r="J49">
            <v>6900</v>
          </cell>
        </row>
        <row r="50">
          <cell r="J50">
            <v>16500</v>
          </cell>
        </row>
        <row r="51">
          <cell r="J51">
            <v>25875</v>
          </cell>
        </row>
        <row r="52">
          <cell r="J52">
            <v>13750.000000000002</v>
          </cell>
        </row>
        <row r="53">
          <cell r="J53">
            <v>15750</v>
          </cell>
        </row>
        <row r="54">
          <cell r="J54">
            <v>52622.499999999985</v>
          </cell>
        </row>
        <row r="55">
          <cell r="J55">
            <v>13500</v>
          </cell>
        </row>
        <row r="56">
          <cell r="J56">
            <v>16800</v>
          </cell>
        </row>
        <row r="57">
          <cell r="J57">
            <v>31440</v>
          </cell>
        </row>
        <row r="58">
          <cell r="J58">
            <v>27500</v>
          </cell>
        </row>
        <row r="59">
          <cell r="J59">
            <v>1298430</v>
          </cell>
          <cell r="K59">
            <v>1298430</v>
          </cell>
          <cell r="L59">
            <v>1298430</v>
          </cell>
        </row>
      </sheetData>
      <sheetData sheetId="2" refreshError="1">
        <row r="2">
          <cell r="G2">
            <v>15900</v>
          </cell>
        </row>
        <row r="3">
          <cell r="G3">
            <v>15900</v>
          </cell>
        </row>
        <row r="4">
          <cell r="G4">
            <v>15900</v>
          </cell>
        </row>
        <row r="5">
          <cell r="G5">
            <v>19700</v>
          </cell>
        </row>
        <row r="6">
          <cell r="G6">
            <v>19700</v>
          </cell>
        </row>
        <row r="7">
          <cell r="G7">
            <v>19700</v>
          </cell>
        </row>
        <row r="8">
          <cell r="G8">
            <v>74700</v>
          </cell>
        </row>
        <row r="9">
          <cell r="G9">
            <v>74000</v>
          </cell>
        </row>
        <row r="10">
          <cell r="G10">
            <v>74700</v>
          </cell>
        </row>
        <row r="11">
          <cell r="G11">
            <v>43300</v>
          </cell>
        </row>
        <row r="12">
          <cell r="G12">
            <v>43300</v>
          </cell>
        </row>
        <row r="13">
          <cell r="G13">
            <v>43300</v>
          </cell>
        </row>
        <row r="14">
          <cell r="G14">
            <v>37600</v>
          </cell>
        </row>
        <row r="15">
          <cell r="G15">
            <v>33000</v>
          </cell>
        </row>
        <row r="16">
          <cell r="G16">
            <v>37600</v>
          </cell>
        </row>
        <row r="17">
          <cell r="G17">
            <v>22800</v>
          </cell>
        </row>
        <row r="18">
          <cell r="G18">
            <v>22800</v>
          </cell>
        </row>
        <row r="19">
          <cell r="G19">
            <v>22800</v>
          </cell>
        </row>
        <row r="20">
          <cell r="G20">
            <v>39100</v>
          </cell>
        </row>
        <row r="21">
          <cell r="G21">
            <v>39100</v>
          </cell>
        </row>
        <row r="22">
          <cell r="G22">
            <v>39100</v>
          </cell>
        </row>
        <row r="23">
          <cell r="G23">
            <v>15000</v>
          </cell>
        </row>
        <row r="24">
          <cell r="G24">
            <v>15000</v>
          </cell>
        </row>
        <row r="25">
          <cell r="G25">
            <v>15000</v>
          </cell>
        </row>
        <row r="26">
          <cell r="G26">
            <v>9900</v>
          </cell>
        </row>
        <row r="27">
          <cell r="G27">
            <v>9900</v>
          </cell>
        </row>
        <row r="28">
          <cell r="G28">
            <v>9900</v>
          </cell>
        </row>
        <row r="29">
          <cell r="G29">
            <v>21000</v>
          </cell>
        </row>
        <row r="30">
          <cell r="G30">
            <v>21000</v>
          </cell>
        </row>
        <row r="31">
          <cell r="G31">
            <v>21000</v>
          </cell>
        </row>
        <row r="32">
          <cell r="G32">
            <v>10500</v>
          </cell>
        </row>
        <row r="33">
          <cell r="G33">
            <v>10500</v>
          </cell>
        </row>
        <row r="34">
          <cell r="G34">
            <v>10500</v>
          </cell>
        </row>
        <row r="35">
          <cell r="G35">
            <v>30700</v>
          </cell>
        </row>
        <row r="36">
          <cell r="G36">
            <v>30700</v>
          </cell>
        </row>
        <row r="37">
          <cell r="G37">
            <v>30700</v>
          </cell>
        </row>
        <row r="38">
          <cell r="G38">
            <v>14700</v>
          </cell>
        </row>
        <row r="39">
          <cell r="G39">
            <v>14700</v>
          </cell>
        </row>
        <row r="40">
          <cell r="G40">
            <v>14700</v>
          </cell>
        </row>
        <row r="41">
          <cell r="G41">
            <v>25500</v>
          </cell>
        </row>
        <row r="42">
          <cell r="G42">
            <v>25500</v>
          </cell>
        </row>
        <row r="43">
          <cell r="G43">
            <v>25500</v>
          </cell>
        </row>
        <row r="44">
          <cell r="G44">
            <v>15800</v>
          </cell>
        </row>
        <row r="45">
          <cell r="G45">
            <v>15800</v>
          </cell>
        </row>
        <row r="46">
          <cell r="G46">
            <v>15800</v>
          </cell>
        </row>
        <row r="47">
          <cell r="G47">
            <v>10500</v>
          </cell>
        </row>
        <row r="48">
          <cell r="G48">
            <v>10500</v>
          </cell>
        </row>
        <row r="49">
          <cell r="G49">
            <v>10500</v>
          </cell>
        </row>
        <row r="50">
          <cell r="G50">
            <v>10700</v>
          </cell>
        </row>
        <row r="51">
          <cell r="G51">
            <v>10700</v>
          </cell>
        </row>
        <row r="52">
          <cell r="G52">
            <v>10700</v>
          </cell>
        </row>
        <row r="53">
          <cell r="G53">
            <v>9900</v>
          </cell>
        </row>
        <row r="54">
          <cell r="G54">
            <v>9900</v>
          </cell>
        </row>
        <row r="55">
          <cell r="G55">
            <v>9900</v>
          </cell>
        </row>
        <row r="56">
          <cell r="G56">
            <v>24000</v>
          </cell>
        </row>
        <row r="57">
          <cell r="G57">
            <v>24000</v>
          </cell>
        </row>
        <row r="58">
          <cell r="G58">
            <v>24000</v>
          </cell>
        </row>
        <row r="59">
          <cell r="G59">
            <v>7700</v>
          </cell>
        </row>
        <row r="60">
          <cell r="G60">
            <v>7700</v>
          </cell>
        </row>
        <row r="61">
          <cell r="G61">
            <v>7700</v>
          </cell>
        </row>
        <row r="62">
          <cell r="G62">
            <v>33600</v>
          </cell>
        </row>
        <row r="63">
          <cell r="G63">
            <v>33600</v>
          </cell>
        </row>
        <row r="64">
          <cell r="G64">
            <v>33600</v>
          </cell>
        </row>
        <row r="65">
          <cell r="G65">
            <v>29000</v>
          </cell>
        </row>
        <row r="66">
          <cell r="G66">
            <v>29000</v>
          </cell>
        </row>
        <row r="67">
          <cell r="G67">
            <v>31700</v>
          </cell>
        </row>
        <row r="68">
          <cell r="G68">
            <v>10500</v>
          </cell>
        </row>
        <row r="69">
          <cell r="G69">
            <v>10500</v>
          </cell>
        </row>
        <row r="70">
          <cell r="G70">
            <v>10500</v>
          </cell>
        </row>
        <row r="71">
          <cell r="G71">
            <v>29300</v>
          </cell>
        </row>
        <row r="72">
          <cell r="G72">
            <v>29300</v>
          </cell>
        </row>
        <row r="73">
          <cell r="G73">
            <v>29300</v>
          </cell>
        </row>
        <row r="74">
          <cell r="G74">
            <v>22300</v>
          </cell>
        </row>
        <row r="75">
          <cell r="G75">
            <v>22300</v>
          </cell>
        </row>
        <row r="76">
          <cell r="G76">
            <v>22300</v>
          </cell>
        </row>
        <row r="77">
          <cell r="G77">
            <v>6800</v>
          </cell>
        </row>
        <row r="78">
          <cell r="G78">
            <v>6800</v>
          </cell>
        </row>
        <row r="79">
          <cell r="G79">
            <v>6800</v>
          </cell>
        </row>
        <row r="80">
          <cell r="G80">
            <v>13700</v>
          </cell>
        </row>
        <row r="81">
          <cell r="G81">
            <v>13700</v>
          </cell>
        </row>
        <row r="82">
          <cell r="G82">
            <v>13700</v>
          </cell>
        </row>
        <row r="83">
          <cell r="G83">
            <v>6000</v>
          </cell>
        </row>
        <row r="84">
          <cell r="G84">
            <v>6000</v>
          </cell>
        </row>
        <row r="85">
          <cell r="G85">
            <v>6000</v>
          </cell>
        </row>
        <row r="86">
          <cell r="G86">
            <v>11600</v>
          </cell>
        </row>
        <row r="87">
          <cell r="G87">
            <v>11600</v>
          </cell>
        </row>
        <row r="88">
          <cell r="G88">
            <v>11600</v>
          </cell>
        </row>
        <row r="89">
          <cell r="G89">
            <v>12000</v>
          </cell>
        </row>
        <row r="90">
          <cell r="G90">
            <v>12000</v>
          </cell>
        </row>
        <row r="91">
          <cell r="G91">
            <v>12000</v>
          </cell>
        </row>
        <row r="92">
          <cell r="G92">
            <v>16900</v>
          </cell>
        </row>
        <row r="93">
          <cell r="G93">
            <v>16900</v>
          </cell>
        </row>
        <row r="94">
          <cell r="G94">
            <v>16900</v>
          </cell>
        </row>
        <row r="95">
          <cell r="G95">
            <v>11300</v>
          </cell>
        </row>
        <row r="96">
          <cell r="G96">
            <v>11300</v>
          </cell>
        </row>
        <row r="97">
          <cell r="G97">
            <v>11300</v>
          </cell>
        </row>
        <row r="98">
          <cell r="G98">
            <v>21900</v>
          </cell>
        </row>
        <row r="99">
          <cell r="G99">
            <v>21900</v>
          </cell>
        </row>
        <row r="100">
          <cell r="G100">
            <v>21900</v>
          </cell>
        </row>
        <row r="101">
          <cell r="G101">
            <v>38700</v>
          </cell>
        </row>
        <row r="102">
          <cell r="G102">
            <v>38700</v>
          </cell>
        </row>
        <row r="103">
          <cell r="G103">
            <v>38700</v>
          </cell>
        </row>
        <row r="104">
          <cell r="G104">
            <v>17900</v>
          </cell>
        </row>
        <row r="105">
          <cell r="G105">
            <v>17900</v>
          </cell>
        </row>
        <row r="106">
          <cell r="G106">
            <v>17900</v>
          </cell>
        </row>
        <row r="107">
          <cell r="G107">
            <v>8600</v>
          </cell>
        </row>
        <row r="108">
          <cell r="G108">
            <v>8600</v>
          </cell>
        </row>
        <row r="109">
          <cell r="G109">
            <v>8600</v>
          </cell>
        </row>
        <row r="110">
          <cell r="G110">
            <v>46600</v>
          </cell>
        </row>
        <row r="111">
          <cell r="G111">
            <v>46600</v>
          </cell>
        </row>
        <row r="112">
          <cell r="G112">
            <v>46600</v>
          </cell>
        </row>
        <row r="113">
          <cell r="G113">
            <v>38000</v>
          </cell>
        </row>
        <row r="114">
          <cell r="G114">
            <v>38000</v>
          </cell>
        </row>
        <row r="115">
          <cell r="G115">
            <v>38000</v>
          </cell>
        </row>
        <row r="116">
          <cell r="G116">
            <v>10500</v>
          </cell>
        </row>
        <row r="117">
          <cell r="G117">
            <v>10500</v>
          </cell>
        </row>
        <row r="118">
          <cell r="G118">
            <v>10500</v>
          </cell>
        </row>
        <row r="119">
          <cell r="G119">
            <v>7400</v>
          </cell>
        </row>
        <row r="120">
          <cell r="G120">
            <v>7400</v>
          </cell>
        </row>
        <row r="121">
          <cell r="G121">
            <v>7400</v>
          </cell>
        </row>
        <row r="122">
          <cell r="G122">
            <v>17900</v>
          </cell>
        </row>
        <row r="123">
          <cell r="G123">
            <v>17900</v>
          </cell>
        </row>
        <row r="124">
          <cell r="G124">
            <v>17900</v>
          </cell>
        </row>
        <row r="125">
          <cell r="G125">
            <v>14600</v>
          </cell>
        </row>
        <row r="126">
          <cell r="G126">
            <v>14600</v>
          </cell>
        </row>
        <row r="127">
          <cell r="G127">
            <v>14600</v>
          </cell>
        </row>
        <row r="128">
          <cell r="G128">
            <v>60100</v>
          </cell>
        </row>
        <row r="129">
          <cell r="G129">
            <v>60100</v>
          </cell>
        </row>
        <row r="130">
          <cell r="G130">
            <v>60100</v>
          </cell>
        </row>
        <row r="131">
          <cell r="G131">
            <v>50500</v>
          </cell>
        </row>
        <row r="132">
          <cell r="G132">
            <v>50500</v>
          </cell>
        </row>
        <row r="133">
          <cell r="G133">
            <v>50500</v>
          </cell>
        </row>
        <row r="134">
          <cell r="G134">
            <v>23400</v>
          </cell>
        </row>
        <row r="135">
          <cell r="G135">
            <v>23400</v>
          </cell>
        </row>
        <row r="136">
          <cell r="G136">
            <v>23400</v>
          </cell>
        </row>
        <row r="137">
          <cell r="G137">
            <v>22000</v>
          </cell>
        </row>
        <row r="138">
          <cell r="G138">
            <v>22000</v>
          </cell>
        </row>
        <row r="139">
          <cell r="G139">
            <v>22000</v>
          </cell>
        </row>
        <row r="140">
          <cell r="G140">
            <v>6900</v>
          </cell>
        </row>
        <row r="141">
          <cell r="G141">
            <v>6900</v>
          </cell>
        </row>
        <row r="142">
          <cell r="G142">
            <v>6900</v>
          </cell>
        </row>
        <row r="143">
          <cell r="G143">
            <v>16500</v>
          </cell>
        </row>
        <row r="144">
          <cell r="G144">
            <v>16500</v>
          </cell>
        </row>
        <row r="145">
          <cell r="G145">
            <v>16500</v>
          </cell>
        </row>
        <row r="146">
          <cell r="G146">
            <v>25900</v>
          </cell>
        </row>
        <row r="147">
          <cell r="G147">
            <v>25900</v>
          </cell>
        </row>
        <row r="148">
          <cell r="G148">
            <v>21800</v>
          </cell>
        </row>
        <row r="149">
          <cell r="G149">
            <v>13800</v>
          </cell>
        </row>
        <row r="150">
          <cell r="G150">
            <v>13800</v>
          </cell>
        </row>
        <row r="151">
          <cell r="G151">
            <v>13800</v>
          </cell>
        </row>
        <row r="152">
          <cell r="G152">
            <v>15800</v>
          </cell>
        </row>
        <row r="153">
          <cell r="G153">
            <v>15800</v>
          </cell>
        </row>
        <row r="154">
          <cell r="G154">
            <v>15800</v>
          </cell>
        </row>
        <row r="155">
          <cell r="G155">
            <v>52600</v>
          </cell>
        </row>
        <row r="156">
          <cell r="G156">
            <v>52600</v>
          </cell>
        </row>
        <row r="157">
          <cell r="G157">
            <v>13500</v>
          </cell>
        </row>
        <row r="158">
          <cell r="G158">
            <v>13500</v>
          </cell>
        </row>
        <row r="159">
          <cell r="G159">
            <v>13500</v>
          </cell>
        </row>
        <row r="160">
          <cell r="G160">
            <v>16800</v>
          </cell>
        </row>
        <row r="161">
          <cell r="G161">
            <v>16800</v>
          </cell>
        </row>
        <row r="162">
          <cell r="G162">
            <v>16800</v>
          </cell>
        </row>
        <row r="163">
          <cell r="G163">
            <v>31400</v>
          </cell>
        </row>
        <row r="164">
          <cell r="G164">
            <v>31400</v>
          </cell>
        </row>
        <row r="165">
          <cell r="G165">
            <v>21300</v>
          </cell>
        </row>
        <row r="166">
          <cell r="G166">
            <v>27500</v>
          </cell>
        </row>
        <row r="167">
          <cell r="G167">
            <v>27500</v>
          </cell>
        </row>
        <row r="168">
          <cell r="G168">
            <v>27500</v>
          </cell>
        </row>
        <row r="169">
          <cell r="F169">
            <v>5450300</v>
          </cell>
          <cell r="G169">
            <v>3713000</v>
          </cell>
        </row>
      </sheetData>
      <sheetData sheetId="3" refreshError="1">
        <row r="2">
          <cell r="G2">
            <v>15900</v>
          </cell>
        </row>
        <row r="3">
          <cell r="G3">
            <v>19700</v>
          </cell>
        </row>
        <row r="4">
          <cell r="G4">
            <v>74700</v>
          </cell>
        </row>
        <row r="5">
          <cell r="G5">
            <v>43300</v>
          </cell>
        </row>
        <row r="6">
          <cell r="G6">
            <v>37600</v>
          </cell>
        </row>
        <row r="7">
          <cell r="G7">
            <v>22800</v>
          </cell>
        </row>
        <row r="8">
          <cell r="G8">
            <v>39100</v>
          </cell>
        </row>
        <row r="9">
          <cell r="G9">
            <v>15000</v>
          </cell>
        </row>
        <row r="10">
          <cell r="G10">
            <v>9900</v>
          </cell>
        </row>
        <row r="11">
          <cell r="G11">
            <v>21000</v>
          </cell>
        </row>
        <row r="12">
          <cell r="G12">
            <v>10500</v>
          </cell>
        </row>
        <row r="13">
          <cell r="G13">
            <v>30700</v>
          </cell>
        </row>
        <row r="14">
          <cell r="G14">
            <v>14700</v>
          </cell>
        </row>
        <row r="15">
          <cell r="G15">
            <v>25500</v>
          </cell>
        </row>
        <row r="16">
          <cell r="G16">
            <v>15800</v>
          </cell>
        </row>
        <row r="17">
          <cell r="G17">
            <v>10500</v>
          </cell>
        </row>
        <row r="18">
          <cell r="G18">
            <v>10700</v>
          </cell>
        </row>
        <row r="19">
          <cell r="G19">
            <v>9900</v>
          </cell>
        </row>
        <row r="20">
          <cell r="G20">
            <v>24000</v>
          </cell>
        </row>
        <row r="21">
          <cell r="G21">
            <v>7700</v>
          </cell>
        </row>
        <row r="22">
          <cell r="G22">
            <v>33600</v>
          </cell>
        </row>
        <row r="23">
          <cell r="G23">
            <v>29000</v>
          </cell>
        </row>
        <row r="24">
          <cell r="G24">
            <v>10500</v>
          </cell>
        </row>
        <row r="25">
          <cell r="G25">
            <v>29300</v>
          </cell>
        </row>
        <row r="26">
          <cell r="G26">
            <v>22300</v>
          </cell>
        </row>
        <row r="27">
          <cell r="G27">
            <v>6800</v>
          </cell>
        </row>
        <row r="28">
          <cell r="G28">
            <v>13700</v>
          </cell>
        </row>
        <row r="29">
          <cell r="G29">
            <v>6000</v>
          </cell>
        </row>
        <row r="30">
          <cell r="G30">
            <v>11600</v>
          </cell>
        </row>
        <row r="31">
          <cell r="G31">
            <v>12000</v>
          </cell>
        </row>
        <row r="32">
          <cell r="G32">
            <v>16900</v>
          </cell>
        </row>
        <row r="33">
          <cell r="G33">
            <v>11300</v>
          </cell>
        </row>
        <row r="34">
          <cell r="G34">
            <v>21900</v>
          </cell>
        </row>
        <row r="35">
          <cell r="G35">
            <v>38700</v>
          </cell>
        </row>
        <row r="36">
          <cell r="G36">
            <v>17900</v>
          </cell>
        </row>
        <row r="37">
          <cell r="G37">
            <v>8600</v>
          </cell>
        </row>
        <row r="38">
          <cell r="G38">
            <v>46600</v>
          </cell>
        </row>
        <row r="39">
          <cell r="G39">
            <v>38000</v>
          </cell>
        </row>
        <row r="40">
          <cell r="G40">
            <v>10500</v>
          </cell>
        </row>
        <row r="41">
          <cell r="G41">
            <v>7400</v>
          </cell>
        </row>
        <row r="42">
          <cell r="G42">
            <v>17900</v>
          </cell>
        </row>
        <row r="43">
          <cell r="G43">
            <v>14600</v>
          </cell>
        </row>
        <row r="44">
          <cell r="G44">
            <v>60100</v>
          </cell>
        </row>
        <row r="45">
          <cell r="G45">
            <v>50500</v>
          </cell>
        </row>
        <row r="46">
          <cell r="G46">
            <v>23400</v>
          </cell>
        </row>
        <row r="47">
          <cell r="G47">
            <v>22000</v>
          </cell>
        </row>
        <row r="48">
          <cell r="G48">
            <v>6900</v>
          </cell>
        </row>
        <row r="49">
          <cell r="G49">
            <v>16500</v>
          </cell>
        </row>
        <row r="50">
          <cell r="G50">
            <v>25900</v>
          </cell>
        </row>
        <row r="51">
          <cell r="G51">
            <v>13800</v>
          </cell>
        </row>
        <row r="52">
          <cell r="G52">
            <v>15800</v>
          </cell>
        </row>
        <row r="53">
          <cell r="G53">
            <v>52600</v>
          </cell>
        </row>
        <row r="54">
          <cell r="G54">
            <v>13500</v>
          </cell>
        </row>
        <row r="55">
          <cell r="G55">
            <v>16800</v>
          </cell>
        </row>
        <row r="56">
          <cell r="G56">
            <v>31400</v>
          </cell>
        </row>
        <row r="57">
          <cell r="G57">
            <v>27500</v>
          </cell>
        </row>
      </sheetData>
      <sheetData sheetId="4" refreshError="1">
        <row r="2">
          <cell r="J2">
            <v>16500</v>
          </cell>
        </row>
        <row r="3">
          <cell r="J3">
            <v>19687.5</v>
          </cell>
        </row>
        <row r="4">
          <cell r="J4">
            <v>74744.999999999985</v>
          </cell>
        </row>
        <row r="5">
          <cell r="J5">
            <v>43287.499999999993</v>
          </cell>
        </row>
        <row r="6">
          <cell r="J6">
            <v>37620</v>
          </cell>
        </row>
        <row r="7">
          <cell r="J7">
            <v>22800</v>
          </cell>
        </row>
        <row r="8">
          <cell r="J8">
            <v>39124.999999999993</v>
          </cell>
        </row>
        <row r="9">
          <cell r="J9">
            <v>56595</v>
          </cell>
        </row>
        <row r="10">
          <cell r="J10">
            <v>9937.5</v>
          </cell>
        </row>
        <row r="11">
          <cell r="J11">
            <v>21000</v>
          </cell>
        </row>
        <row r="12">
          <cell r="J12">
            <v>10500</v>
          </cell>
        </row>
        <row r="13">
          <cell r="J13">
            <v>30687.499999999996</v>
          </cell>
        </row>
        <row r="14">
          <cell r="J14">
            <v>14699.999999999998</v>
          </cell>
        </row>
        <row r="15">
          <cell r="J15">
            <v>25500</v>
          </cell>
        </row>
        <row r="16">
          <cell r="J16">
            <v>17550</v>
          </cell>
        </row>
        <row r="17">
          <cell r="J17">
            <v>10500</v>
          </cell>
        </row>
        <row r="18">
          <cell r="J18">
            <v>10687.5</v>
          </cell>
        </row>
        <row r="19">
          <cell r="J19">
            <v>9900</v>
          </cell>
        </row>
        <row r="20">
          <cell r="J20">
            <v>24010</v>
          </cell>
        </row>
        <row r="21">
          <cell r="J21">
            <v>7687.5</v>
          </cell>
        </row>
        <row r="22">
          <cell r="J22">
            <v>17062.5</v>
          </cell>
        </row>
        <row r="23">
          <cell r="J23">
            <v>31699.999999999996</v>
          </cell>
        </row>
        <row r="24">
          <cell r="J24">
            <v>10500</v>
          </cell>
        </row>
        <row r="25">
          <cell r="J25">
            <v>40110</v>
          </cell>
        </row>
        <row r="26">
          <cell r="J26">
            <v>22250</v>
          </cell>
        </row>
        <row r="27">
          <cell r="J27">
            <v>6750</v>
          </cell>
        </row>
        <row r="28">
          <cell r="J28">
            <v>13687.5</v>
          </cell>
        </row>
        <row r="29">
          <cell r="J29">
            <v>6000</v>
          </cell>
        </row>
        <row r="30">
          <cell r="J30">
            <v>41040</v>
          </cell>
        </row>
        <row r="31">
          <cell r="J31">
            <v>12810</v>
          </cell>
        </row>
        <row r="32">
          <cell r="J32">
            <v>12000</v>
          </cell>
        </row>
        <row r="33">
          <cell r="J33">
            <v>16875</v>
          </cell>
        </row>
        <row r="34">
          <cell r="J34">
            <v>11650</v>
          </cell>
        </row>
        <row r="35">
          <cell r="J35">
            <v>11250</v>
          </cell>
        </row>
        <row r="36">
          <cell r="J36">
            <v>23085</v>
          </cell>
        </row>
        <row r="37">
          <cell r="J37">
            <v>13650</v>
          </cell>
        </row>
        <row r="38">
          <cell r="J38">
            <v>11250</v>
          </cell>
        </row>
        <row r="39">
          <cell r="J39">
            <v>38640</v>
          </cell>
        </row>
        <row r="40">
          <cell r="J40">
            <v>17850</v>
          </cell>
        </row>
        <row r="41">
          <cell r="J41">
            <v>9000</v>
          </cell>
        </row>
        <row r="42">
          <cell r="J42">
            <v>46619.999999999993</v>
          </cell>
        </row>
        <row r="43">
          <cell r="J43">
            <v>36800</v>
          </cell>
        </row>
        <row r="44">
          <cell r="J44">
            <v>10500</v>
          </cell>
        </row>
        <row r="45">
          <cell r="J45">
            <v>7349.9999999999991</v>
          </cell>
        </row>
        <row r="46">
          <cell r="J46">
            <v>17850</v>
          </cell>
        </row>
        <row r="47">
          <cell r="J47">
            <v>14640</v>
          </cell>
        </row>
        <row r="48">
          <cell r="J48">
            <v>32199.999999999996</v>
          </cell>
        </row>
        <row r="49">
          <cell r="J49">
            <v>57749.999999999993</v>
          </cell>
        </row>
        <row r="50">
          <cell r="J50">
            <v>24000</v>
          </cell>
        </row>
        <row r="51">
          <cell r="J51">
            <v>50540</v>
          </cell>
        </row>
        <row r="52">
          <cell r="J52">
            <v>10500</v>
          </cell>
        </row>
        <row r="53">
          <cell r="J53">
            <v>23400</v>
          </cell>
        </row>
        <row r="54">
          <cell r="J54">
            <v>21999.999999999996</v>
          </cell>
        </row>
        <row r="55">
          <cell r="J55">
            <v>6900</v>
          </cell>
        </row>
        <row r="56">
          <cell r="J56">
            <v>16500</v>
          </cell>
        </row>
        <row r="57">
          <cell r="J57">
            <v>25875</v>
          </cell>
        </row>
        <row r="58">
          <cell r="J58">
            <v>14625</v>
          </cell>
        </row>
        <row r="59">
          <cell r="J59">
            <v>13750.000000000002</v>
          </cell>
        </row>
        <row r="60">
          <cell r="J60">
            <v>15750</v>
          </cell>
        </row>
        <row r="61">
          <cell r="J61">
            <v>52622.499999999985</v>
          </cell>
        </row>
        <row r="62">
          <cell r="J62">
            <v>13500</v>
          </cell>
        </row>
        <row r="63">
          <cell r="J63">
            <v>16800</v>
          </cell>
        </row>
        <row r="64">
          <cell r="J64">
            <v>31440</v>
          </cell>
        </row>
        <row r="65">
          <cell r="J65">
            <v>33799.999999999993</v>
          </cell>
        </row>
        <row r="66">
          <cell r="J66">
            <v>1465892.5</v>
          </cell>
          <cell r="K66">
            <v>1465892.5</v>
          </cell>
          <cell r="L66">
            <v>1465892.5</v>
          </cell>
        </row>
      </sheetData>
      <sheetData sheetId="5" refreshError="1">
        <row r="2">
          <cell r="G2">
            <v>16500</v>
          </cell>
        </row>
        <row r="3">
          <cell r="G3">
            <v>16500</v>
          </cell>
        </row>
        <row r="4">
          <cell r="G4">
            <v>16500</v>
          </cell>
        </row>
        <row r="5">
          <cell r="G5">
            <v>19700</v>
          </cell>
        </row>
        <row r="6">
          <cell r="G6">
            <v>19700</v>
          </cell>
        </row>
        <row r="7">
          <cell r="G7">
            <v>19700</v>
          </cell>
        </row>
        <row r="8">
          <cell r="G8">
            <v>74700</v>
          </cell>
        </row>
        <row r="9">
          <cell r="G9">
            <v>74000</v>
          </cell>
        </row>
        <row r="10">
          <cell r="G10">
            <v>74700</v>
          </cell>
        </row>
        <row r="11">
          <cell r="G11">
            <v>43300</v>
          </cell>
        </row>
        <row r="12">
          <cell r="G12">
            <v>43300</v>
          </cell>
        </row>
        <row r="13">
          <cell r="G13">
            <v>43300</v>
          </cell>
        </row>
        <row r="14">
          <cell r="G14">
            <v>37600</v>
          </cell>
        </row>
        <row r="15">
          <cell r="G15">
            <v>37600</v>
          </cell>
        </row>
        <row r="16">
          <cell r="G16">
            <v>37600</v>
          </cell>
        </row>
        <row r="17">
          <cell r="G17">
            <v>22800</v>
          </cell>
        </row>
        <row r="18">
          <cell r="G18">
            <v>22800</v>
          </cell>
        </row>
        <row r="19">
          <cell r="G19">
            <v>22800</v>
          </cell>
        </row>
        <row r="20">
          <cell r="G20">
            <v>39100</v>
          </cell>
        </row>
        <row r="21">
          <cell r="G21">
            <v>39100</v>
          </cell>
        </row>
        <row r="22">
          <cell r="G22">
            <v>39100</v>
          </cell>
        </row>
        <row r="23">
          <cell r="G23">
            <v>56600</v>
          </cell>
        </row>
        <row r="24">
          <cell r="G24">
            <v>55000</v>
          </cell>
        </row>
        <row r="25">
          <cell r="G25">
            <v>44000</v>
          </cell>
        </row>
        <row r="26">
          <cell r="G26">
            <v>9900</v>
          </cell>
        </row>
        <row r="27">
          <cell r="G27">
            <v>9900</v>
          </cell>
        </row>
        <row r="28">
          <cell r="G28">
            <v>9900</v>
          </cell>
        </row>
        <row r="29">
          <cell r="G29">
            <v>21000</v>
          </cell>
        </row>
        <row r="30">
          <cell r="G30">
            <v>10500</v>
          </cell>
        </row>
        <row r="31">
          <cell r="G31">
            <v>10500</v>
          </cell>
        </row>
        <row r="32">
          <cell r="G32">
            <v>10500</v>
          </cell>
        </row>
        <row r="33">
          <cell r="G33">
            <v>30700</v>
          </cell>
        </row>
        <row r="34">
          <cell r="G34">
            <v>30700</v>
          </cell>
        </row>
        <row r="35">
          <cell r="G35">
            <v>30700</v>
          </cell>
        </row>
        <row r="36">
          <cell r="G36">
            <v>14700</v>
          </cell>
        </row>
        <row r="37">
          <cell r="G37">
            <v>14700</v>
          </cell>
        </row>
        <row r="38">
          <cell r="G38">
            <v>14700</v>
          </cell>
        </row>
        <row r="39">
          <cell r="G39">
            <v>24000</v>
          </cell>
        </row>
        <row r="40">
          <cell r="G40">
            <v>24000</v>
          </cell>
        </row>
        <row r="41">
          <cell r="G41">
            <v>24000</v>
          </cell>
        </row>
        <row r="42">
          <cell r="G42">
            <v>14300</v>
          </cell>
        </row>
        <row r="43">
          <cell r="G43">
            <v>14300</v>
          </cell>
        </row>
        <row r="44">
          <cell r="G44">
            <v>14300</v>
          </cell>
        </row>
        <row r="45">
          <cell r="G45">
            <v>9000</v>
          </cell>
        </row>
        <row r="46">
          <cell r="G46">
            <v>9000</v>
          </cell>
        </row>
        <row r="47">
          <cell r="G47">
            <v>9000</v>
          </cell>
        </row>
        <row r="48">
          <cell r="G48">
            <v>10700</v>
          </cell>
        </row>
        <row r="49">
          <cell r="G49">
            <v>10700</v>
          </cell>
        </row>
        <row r="50">
          <cell r="G50">
            <v>10700</v>
          </cell>
        </row>
        <row r="51">
          <cell r="G51">
            <v>9900</v>
          </cell>
        </row>
        <row r="52">
          <cell r="G52">
            <v>9900</v>
          </cell>
        </row>
        <row r="53">
          <cell r="G53">
            <v>9900</v>
          </cell>
        </row>
        <row r="54">
          <cell r="G54">
            <v>24000</v>
          </cell>
        </row>
        <row r="55">
          <cell r="G55">
            <v>24000</v>
          </cell>
        </row>
        <row r="56">
          <cell r="G56">
            <v>24000</v>
          </cell>
        </row>
        <row r="57">
          <cell r="G57">
            <v>7700</v>
          </cell>
        </row>
        <row r="58">
          <cell r="G58">
            <v>7700</v>
          </cell>
        </row>
        <row r="59">
          <cell r="G59">
            <v>7700</v>
          </cell>
        </row>
        <row r="60">
          <cell r="G60">
            <v>17100</v>
          </cell>
        </row>
        <row r="61">
          <cell r="G61">
            <v>17100</v>
          </cell>
        </row>
        <row r="62">
          <cell r="G62">
            <v>17100</v>
          </cell>
        </row>
        <row r="63">
          <cell r="G63">
            <v>31700</v>
          </cell>
        </row>
        <row r="64">
          <cell r="G64">
            <v>31700</v>
          </cell>
        </row>
        <row r="65">
          <cell r="G65">
            <v>31700</v>
          </cell>
        </row>
        <row r="66">
          <cell r="G66">
            <v>10500</v>
          </cell>
        </row>
        <row r="67">
          <cell r="G67">
            <v>10500</v>
          </cell>
        </row>
        <row r="68">
          <cell r="G68">
            <v>10500</v>
          </cell>
        </row>
        <row r="69">
          <cell r="G69">
            <v>40100</v>
          </cell>
        </row>
        <row r="70">
          <cell r="G70">
            <v>40100</v>
          </cell>
        </row>
        <row r="71">
          <cell r="G71">
            <v>40100</v>
          </cell>
        </row>
        <row r="72">
          <cell r="G72">
            <v>22300</v>
          </cell>
        </row>
        <row r="73">
          <cell r="G73">
            <v>22300</v>
          </cell>
        </row>
        <row r="74">
          <cell r="G74">
            <v>22300</v>
          </cell>
        </row>
        <row r="75">
          <cell r="G75">
            <v>6800</v>
          </cell>
        </row>
        <row r="76">
          <cell r="G76">
            <v>6800</v>
          </cell>
        </row>
        <row r="77">
          <cell r="G77">
            <v>6800</v>
          </cell>
        </row>
        <row r="78">
          <cell r="G78">
            <v>13700</v>
          </cell>
        </row>
        <row r="79">
          <cell r="G79">
            <v>13700</v>
          </cell>
        </row>
        <row r="80">
          <cell r="G80">
            <v>13700</v>
          </cell>
        </row>
        <row r="81">
          <cell r="G81">
            <v>6000</v>
          </cell>
        </row>
        <row r="82">
          <cell r="G82">
            <v>6000</v>
          </cell>
        </row>
        <row r="83">
          <cell r="G83">
            <v>6000</v>
          </cell>
        </row>
        <row r="84">
          <cell r="G84">
            <v>41000</v>
          </cell>
        </row>
        <row r="85">
          <cell r="G85">
            <v>41000</v>
          </cell>
        </row>
        <row r="86">
          <cell r="G86">
            <v>41000</v>
          </cell>
        </row>
        <row r="87">
          <cell r="G87">
            <v>12800</v>
          </cell>
        </row>
        <row r="88">
          <cell r="G88">
            <v>12800</v>
          </cell>
        </row>
        <row r="89">
          <cell r="G89">
            <v>12800</v>
          </cell>
        </row>
        <row r="90">
          <cell r="G90">
            <v>12000</v>
          </cell>
        </row>
        <row r="91">
          <cell r="G91">
            <v>12000</v>
          </cell>
        </row>
        <row r="92">
          <cell r="G92">
            <v>12000</v>
          </cell>
        </row>
        <row r="93">
          <cell r="G93">
            <v>11300</v>
          </cell>
        </row>
        <row r="94">
          <cell r="G94">
            <v>11300</v>
          </cell>
        </row>
        <row r="95">
          <cell r="G95">
            <v>11300</v>
          </cell>
        </row>
        <row r="96">
          <cell r="G96">
            <v>16900</v>
          </cell>
        </row>
        <row r="97">
          <cell r="G97">
            <v>16900</v>
          </cell>
        </row>
        <row r="98">
          <cell r="G98">
            <v>16900</v>
          </cell>
        </row>
        <row r="99">
          <cell r="G99">
            <v>11700</v>
          </cell>
        </row>
        <row r="100">
          <cell r="G100">
            <v>11700</v>
          </cell>
        </row>
        <row r="101">
          <cell r="G101">
            <v>11700</v>
          </cell>
        </row>
        <row r="102">
          <cell r="G102">
            <v>11300</v>
          </cell>
        </row>
        <row r="103">
          <cell r="G103">
            <v>11300</v>
          </cell>
        </row>
        <row r="104">
          <cell r="G104">
            <v>11300</v>
          </cell>
        </row>
        <row r="105">
          <cell r="G105">
            <v>23100</v>
          </cell>
        </row>
        <row r="106">
          <cell r="G106">
            <v>23100</v>
          </cell>
        </row>
        <row r="107">
          <cell r="G107">
            <v>23100</v>
          </cell>
        </row>
        <row r="108">
          <cell r="G108">
            <v>13700</v>
          </cell>
        </row>
        <row r="109">
          <cell r="G109">
            <v>13700</v>
          </cell>
        </row>
        <row r="110">
          <cell r="G110">
            <v>13700</v>
          </cell>
        </row>
        <row r="111">
          <cell r="G111">
            <v>38600</v>
          </cell>
        </row>
        <row r="112">
          <cell r="G112">
            <v>38600</v>
          </cell>
        </row>
        <row r="113">
          <cell r="G113">
            <v>38600</v>
          </cell>
        </row>
        <row r="114">
          <cell r="G114">
            <v>17900</v>
          </cell>
        </row>
        <row r="115">
          <cell r="G115">
            <v>17900</v>
          </cell>
        </row>
        <row r="116">
          <cell r="G116">
            <v>17900</v>
          </cell>
        </row>
        <row r="117">
          <cell r="G117">
            <v>9000</v>
          </cell>
        </row>
        <row r="118">
          <cell r="G118">
            <v>9000</v>
          </cell>
        </row>
        <row r="119">
          <cell r="G119">
            <v>9000</v>
          </cell>
        </row>
        <row r="120">
          <cell r="G120">
            <v>40800</v>
          </cell>
        </row>
        <row r="121">
          <cell r="G121">
            <v>40800</v>
          </cell>
        </row>
        <row r="122">
          <cell r="G122">
            <v>40800</v>
          </cell>
        </row>
        <row r="123">
          <cell r="G123">
            <v>36800</v>
          </cell>
        </row>
        <row r="124">
          <cell r="G124">
            <v>36800</v>
          </cell>
        </row>
        <row r="125">
          <cell r="G125">
            <v>36800</v>
          </cell>
        </row>
        <row r="126">
          <cell r="G126">
            <v>10500</v>
          </cell>
        </row>
        <row r="127">
          <cell r="G127">
            <v>10500</v>
          </cell>
        </row>
        <row r="128">
          <cell r="G128">
            <v>10500</v>
          </cell>
        </row>
        <row r="129">
          <cell r="G129">
            <v>7400</v>
          </cell>
        </row>
        <row r="130">
          <cell r="G130">
            <v>7400</v>
          </cell>
        </row>
        <row r="131">
          <cell r="G131">
            <v>7400</v>
          </cell>
        </row>
        <row r="132">
          <cell r="G132">
            <v>17900</v>
          </cell>
        </row>
        <row r="133">
          <cell r="G133">
            <v>17900</v>
          </cell>
        </row>
        <row r="134">
          <cell r="G134">
            <v>17900</v>
          </cell>
        </row>
        <row r="135">
          <cell r="G135">
            <v>14600</v>
          </cell>
        </row>
        <row r="136">
          <cell r="G136">
            <v>14600</v>
          </cell>
        </row>
        <row r="137">
          <cell r="G137">
            <v>14600</v>
          </cell>
        </row>
        <row r="138">
          <cell r="G138">
            <v>32200</v>
          </cell>
        </row>
        <row r="139">
          <cell r="G139">
            <v>32200</v>
          </cell>
        </row>
        <row r="140">
          <cell r="G140">
            <v>32200</v>
          </cell>
        </row>
        <row r="141">
          <cell r="G141">
            <v>57500</v>
          </cell>
        </row>
        <row r="142">
          <cell r="G142">
            <v>57500</v>
          </cell>
        </row>
        <row r="143">
          <cell r="G143">
            <v>57800</v>
          </cell>
        </row>
        <row r="144">
          <cell r="G144">
            <v>24000</v>
          </cell>
        </row>
        <row r="145">
          <cell r="G145">
            <v>24000</v>
          </cell>
        </row>
        <row r="146">
          <cell r="G146">
            <v>24000</v>
          </cell>
        </row>
        <row r="147">
          <cell r="G147">
            <v>50500</v>
          </cell>
        </row>
        <row r="148">
          <cell r="G148">
            <v>50500</v>
          </cell>
        </row>
        <row r="149">
          <cell r="G149">
            <v>50500</v>
          </cell>
        </row>
        <row r="150">
          <cell r="G150">
            <v>10500</v>
          </cell>
        </row>
        <row r="151">
          <cell r="G151">
            <v>23400</v>
          </cell>
        </row>
        <row r="152">
          <cell r="G152">
            <v>23400</v>
          </cell>
        </row>
        <row r="153">
          <cell r="G153">
            <v>22000</v>
          </cell>
        </row>
        <row r="154">
          <cell r="G154">
            <v>22000</v>
          </cell>
        </row>
        <row r="155">
          <cell r="G155">
            <v>22000</v>
          </cell>
        </row>
        <row r="156">
          <cell r="G156">
            <v>6900</v>
          </cell>
        </row>
        <row r="157">
          <cell r="G157">
            <v>6900</v>
          </cell>
        </row>
        <row r="158">
          <cell r="G158">
            <v>6900</v>
          </cell>
        </row>
        <row r="159">
          <cell r="G159">
            <v>16500</v>
          </cell>
        </row>
        <row r="160">
          <cell r="G160">
            <v>16500</v>
          </cell>
        </row>
        <row r="161">
          <cell r="G161">
            <v>16500</v>
          </cell>
        </row>
        <row r="162">
          <cell r="G162">
            <v>25900</v>
          </cell>
        </row>
        <row r="163">
          <cell r="G163">
            <v>25900</v>
          </cell>
        </row>
        <row r="164">
          <cell r="G164">
            <v>25900</v>
          </cell>
        </row>
        <row r="165">
          <cell r="G165">
            <v>14600</v>
          </cell>
        </row>
        <row r="166">
          <cell r="G166">
            <v>14600</v>
          </cell>
        </row>
        <row r="167">
          <cell r="G167">
            <v>14600</v>
          </cell>
        </row>
        <row r="168">
          <cell r="G168">
            <v>13800</v>
          </cell>
        </row>
        <row r="169">
          <cell r="G169">
            <v>13800</v>
          </cell>
        </row>
        <row r="170">
          <cell r="G170">
            <v>13800</v>
          </cell>
        </row>
        <row r="171">
          <cell r="G171">
            <v>15800</v>
          </cell>
        </row>
        <row r="172">
          <cell r="G172">
            <v>15800</v>
          </cell>
        </row>
        <row r="173">
          <cell r="G173">
            <v>15800</v>
          </cell>
        </row>
        <row r="174">
          <cell r="G174">
            <v>52600</v>
          </cell>
        </row>
        <row r="175">
          <cell r="G175">
            <v>52600</v>
          </cell>
        </row>
        <row r="176">
          <cell r="G176">
            <v>52600</v>
          </cell>
        </row>
        <row r="177">
          <cell r="G177">
            <v>13500</v>
          </cell>
        </row>
        <row r="178">
          <cell r="G178">
            <v>13500</v>
          </cell>
        </row>
        <row r="179">
          <cell r="G179">
            <v>13500</v>
          </cell>
        </row>
        <row r="180">
          <cell r="G180">
            <v>16800</v>
          </cell>
        </row>
        <row r="181">
          <cell r="G181">
            <v>16800</v>
          </cell>
        </row>
        <row r="182">
          <cell r="G182">
            <v>16800</v>
          </cell>
        </row>
        <row r="183">
          <cell r="G183">
            <v>31400</v>
          </cell>
        </row>
        <row r="184">
          <cell r="G184">
            <v>31400</v>
          </cell>
        </row>
        <row r="185">
          <cell r="G185">
            <v>31400</v>
          </cell>
        </row>
        <row r="186">
          <cell r="G186">
            <v>33800</v>
          </cell>
        </row>
        <row r="187">
          <cell r="G187">
            <v>33800</v>
          </cell>
        </row>
        <row r="188">
          <cell r="G188">
            <v>33800</v>
          </cell>
        </row>
        <row r="189">
          <cell r="F189">
            <v>6503500</v>
          </cell>
          <cell r="G189">
            <v>4260700</v>
          </cell>
        </row>
      </sheetData>
      <sheetData sheetId="6" refreshError="1">
        <row r="2">
          <cell r="G2">
            <v>16500</v>
          </cell>
        </row>
        <row r="3">
          <cell r="G3">
            <v>19700</v>
          </cell>
        </row>
        <row r="4">
          <cell r="G4">
            <v>74700</v>
          </cell>
        </row>
        <row r="5">
          <cell r="G5">
            <v>43300</v>
          </cell>
        </row>
        <row r="6">
          <cell r="G6">
            <v>37600</v>
          </cell>
        </row>
        <row r="7">
          <cell r="G7">
            <v>22800</v>
          </cell>
        </row>
        <row r="8">
          <cell r="G8">
            <v>39100</v>
          </cell>
        </row>
        <row r="9">
          <cell r="G9">
            <v>56600</v>
          </cell>
        </row>
        <row r="10">
          <cell r="G10">
            <v>9900</v>
          </cell>
        </row>
        <row r="11">
          <cell r="G11">
            <v>21000</v>
          </cell>
        </row>
        <row r="12">
          <cell r="G12">
            <v>10500</v>
          </cell>
        </row>
        <row r="13">
          <cell r="G13">
            <v>30700</v>
          </cell>
        </row>
        <row r="14">
          <cell r="G14">
            <v>14700</v>
          </cell>
        </row>
        <row r="15">
          <cell r="G15">
            <v>24000</v>
          </cell>
        </row>
        <row r="16">
          <cell r="G16">
            <v>14300</v>
          </cell>
        </row>
        <row r="17">
          <cell r="G17">
            <v>9000</v>
          </cell>
        </row>
        <row r="18">
          <cell r="G18">
            <v>10700</v>
          </cell>
        </row>
        <row r="19">
          <cell r="G19">
            <v>9900</v>
          </cell>
        </row>
        <row r="20">
          <cell r="G20">
            <v>24000</v>
          </cell>
        </row>
        <row r="21">
          <cell r="G21">
            <v>7700</v>
          </cell>
        </row>
        <row r="22">
          <cell r="G22">
            <v>17100</v>
          </cell>
        </row>
        <row r="23">
          <cell r="G23">
            <v>31700</v>
          </cell>
        </row>
        <row r="24">
          <cell r="G24">
            <v>10500</v>
          </cell>
        </row>
        <row r="25">
          <cell r="G25">
            <v>40100</v>
          </cell>
        </row>
        <row r="26">
          <cell r="G26">
            <v>22300</v>
          </cell>
        </row>
        <row r="27">
          <cell r="G27">
            <v>6800</v>
          </cell>
        </row>
        <row r="28">
          <cell r="G28">
            <v>13700</v>
          </cell>
        </row>
        <row r="29">
          <cell r="G29">
            <v>6000</v>
          </cell>
        </row>
        <row r="30">
          <cell r="G30">
            <v>41000</v>
          </cell>
        </row>
        <row r="31">
          <cell r="G31">
            <v>12800</v>
          </cell>
        </row>
        <row r="32">
          <cell r="G32">
            <v>12000</v>
          </cell>
        </row>
        <row r="33">
          <cell r="G33">
            <v>11300</v>
          </cell>
        </row>
        <row r="34">
          <cell r="G34">
            <v>16900</v>
          </cell>
        </row>
        <row r="35">
          <cell r="G35">
            <v>11700</v>
          </cell>
        </row>
        <row r="36">
          <cell r="G36">
            <v>11300</v>
          </cell>
        </row>
        <row r="37">
          <cell r="G37">
            <v>23100</v>
          </cell>
        </row>
        <row r="38">
          <cell r="G38">
            <v>13700</v>
          </cell>
        </row>
        <row r="39">
          <cell r="G39">
            <v>38600</v>
          </cell>
        </row>
        <row r="40">
          <cell r="G40">
            <v>17900</v>
          </cell>
        </row>
        <row r="41">
          <cell r="G41">
            <v>9000</v>
          </cell>
        </row>
        <row r="42">
          <cell r="G42">
            <v>40800</v>
          </cell>
        </row>
        <row r="43">
          <cell r="G43">
            <v>36800</v>
          </cell>
        </row>
        <row r="44">
          <cell r="G44">
            <v>10500</v>
          </cell>
        </row>
        <row r="45">
          <cell r="G45">
            <v>7400</v>
          </cell>
        </row>
        <row r="46">
          <cell r="G46">
            <v>17900</v>
          </cell>
        </row>
        <row r="47">
          <cell r="G47">
            <v>14600</v>
          </cell>
        </row>
        <row r="48">
          <cell r="G48">
            <v>32200</v>
          </cell>
        </row>
        <row r="49">
          <cell r="G49">
            <v>57500</v>
          </cell>
        </row>
        <row r="50">
          <cell r="G50">
            <v>24000</v>
          </cell>
        </row>
        <row r="51">
          <cell r="G51">
            <v>50500</v>
          </cell>
        </row>
        <row r="52">
          <cell r="G52">
            <v>10500</v>
          </cell>
        </row>
        <row r="53">
          <cell r="G53">
            <v>23400</v>
          </cell>
        </row>
        <row r="54">
          <cell r="G54">
            <v>22000</v>
          </cell>
        </row>
        <row r="55">
          <cell r="G55">
            <v>6900</v>
          </cell>
        </row>
        <row r="56">
          <cell r="G56">
            <v>16500</v>
          </cell>
        </row>
        <row r="57">
          <cell r="G57">
            <v>25900</v>
          </cell>
        </row>
        <row r="58">
          <cell r="G58">
            <v>14600</v>
          </cell>
        </row>
        <row r="59">
          <cell r="G59">
            <v>13800</v>
          </cell>
        </row>
        <row r="60">
          <cell r="G60">
            <v>15800</v>
          </cell>
        </row>
        <row r="61">
          <cell r="G61">
            <v>52600</v>
          </cell>
        </row>
        <row r="62">
          <cell r="G62">
            <v>13500</v>
          </cell>
        </row>
        <row r="63">
          <cell r="G63">
            <v>16800</v>
          </cell>
        </row>
        <row r="64">
          <cell r="G64">
            <v>31400</v>
          </cell>
        </row>
        <row r="65">
          <cell r="G65">
            <v>33800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="90" zoomScaleSheetLayoutView="90" workbookViewId="0"/>
  </sheetViews>
  <sheetFormatPr defaultRowHeight="14.25"/>
  <cols>
    <col min="1" max="1" width="56.42578125" style="6" customWidth="1"/>
    <col min="2" max="3" width="10.42578125" style="53" customWidth="1"/>
    <col min="4" max="4" width="10.5703125" style="53" customWidth="1"/>
    <col min="5" max="5" width="10.42578125" style="53" customWidth="1"/>
    <col min="6" max="6" width="19.42578125" style="6" customWidth="1"/>
    <col min="7" max="7" width="24.42578125" style="53" customWidth="1"/>
    <col min="8" max="8" width="20.140625" style="6" customWidth="1"/>
    <col min="9" max="9" width="9.85546875" style="6" customWidth="1"/>
    <col min="10" max="16384" width="9.140625" style="6"/>
  </cols>
  <sheetData>
    <row r="1" spans="1:9" ht="40.5" customHeight="1" thickTop="1" thickBot="1">
      <c r="A1" s="1" t="s">
        <v>0</v>
      </c>
      <c r="B1" s="2" t="s">
        <v>1</v>
      </c>
      <c r="C1" s="2"/>
      <c r="D1" s="2"/>
      <c r="E1" s="2"/>
      <c r="F1" s="2"/>
      <c r="G1" s="3" t="s">
        <v>2</v>
      </c>
      <c r="H1" s="4" t="s">
        <v>3</v>
      </c>
      <c r="I1" s="5"/>
    </row>
    <row r="2" spans="1:9" ht="32.25" customHeight="1" thickTop="1" thickBot="1">
      <c r="A2" s="7"/>
      <c r="B2" s="8" t="s">
        <v>4</v>
      </c>
      <c r="C2" s="8" t="s">
        <v>5</v>
      </c>
      <c r="D2" s="8" t="s">
        <v>6</v>
      </c>
      <c r="E2" s="8" t="s">
        <v>7</v>
      </c>
      <c r="F2" s="9" t="s">
        <v>8</v>
      </c>
      <c r="G2" s="10" t="s">
        <v>4</v>
      </c>
      <c r="H2" s="11" t="s">
        <v>9</v>
      </c>
      <c r="I2" s="12" t="s">
        <v>10</v>
      </c>
    </row>
    <row r="3" spans="1:9" ht="24" customHeight="1" thickTop="1" thickBot="1">
      <c r="A3" s="13" t="s">
        <v>11</v>
      </c>
      <c r="B3" s="14">
        <f>B4*3</f>
        <v>171</v>
      </c>
      <c r="C3" s="14">
        <f>C4*3</f>
        <v>192</v>
      </c>
      <c r="D3" s="14">
        <v>303</v>
      </c>
      <c r="E3" s="15">
        <f>E4*3</f>
        <v>357</v>
      </c>
      <c r="F3" s="16">
        <f>SUM(B3:E3)</f>
        <v>1023</v>
      </c>
      <c r="G3" s="17">
        <f>G4*3</f>
        <v>384</v>
      </c>
      <c r="H3" s="18">
        <f>G3-B3</f>
        <v>213</v>
      </c>
      <c r="I3" s="19">
        <f>G3/B3</f>
        <v>2.2456140350877192</v>
      </c>
    </row>
    <row r="4" spans="1:9" ht="24" customHeight="1" thickTop="1" thickBot="1">
      <c r="A4" s="20" t="s">
        <v>12</v>
      </c>
      <c r="B4" s="14">
        <f>COUNT('[1]Q1-Issued'!J2:J58)</f>
        <v>57</v>
      </c>
      <c r="C4" s="14">
        <f>COUNT('[1]Q2-Issued'!J2:J65)</f>
        <v>64</v>
      </c>
      <c r="D4" s="14">
        <v>101</v>
      </c>
      <c r="E4" s="15">
        <v>119</v>
      </c>
      <c r="F4" s="16" t="s">
        <v>13</v>
      </c>
      <c r="G4" s="17">
        <v>128</v>
      </c>
      <c r="H4" s="21">
        <f t="shared" ref="H4:H12" si="0">G4-B4</f>
        <v>71</v>
      </c>
      <c r="I4" s="22">
        <f t="shared" ref="I4:I15" si="1">G4/B4</f>
        <v>2.2456140350877192</v>
      </c>
    </row>
    <row r="5" spans="1:9" ht="24" customHeight="1" thickTop="1" thickBot="1">
      <c r="A5" s="20" t="s">
        <v>14</v>
      </c>
      <c r="B5" s="23">
        <f>SUM('[1]Q1-Issued'!J59:L59)</f>
        <v>3895290</v>
      </c>
      <c r="C5" s="23">
        <f>SUM('[1]Q2-Issued'!J66:L66)</f>
        <v>4397677.5</v>
      </c>
      <c r="D5" s="23">
        <v>6010372.5</v>
      </c>
      <c r="E5" s="24">
        <v>7014805</v>
      </c>
      <c r="F5" s="25">
        <f t="shared" ref="F5:F9" si="2">SUM(B5:E5)</f>
        <v>21318145</v>
      </c>
      <c r="G5" s="26">
        <v>8300284</v>
      </c>
      <c r="H5" s="27">
        <f t="shared" si="0"/>
        <v>4404994</v>
      </c>
      <c r="I5" s="22">
        <f t="shared" si="1"/>
        <v>2.1308513615160876</v>
      </c>
    </row>
    <row r="6" spans="1:9" ht="36.75" customHeight="1" thickTop="1" thickBot="1">
      <c r="A6" s="28" t="s">
        <v>15</v>
      </c>
      <c r="B6" s="29">
        <f>B5/4000</f>
        <v>973.82249999999999</v>
      </c>
      <c r="C6" s="29">
        <f t="shared" ref="C6" si="3">C5/4000</f>
        <v>1099.4193749999999</v>
      </c>
      <c r="D6" s="30">
        <v>1502.5931250000001</v>
      </c>
      <c r="E6" s="29">
        <f>E5/4000</f>
        <v>1753.7012500000001</v>
      </c>
      <c r="F6" s="31">
        <f t="shared" si="2"/>
        <v>5329.5362500000001</v>
      </c>
      <c r="G6" s="32">
        <f>G5/4000</f>
        <v>2075.0709999999999</v>
      </c>
      <c r="H6" s="33">
        <f t="shared" si="0"/>
        <v>1101.2484999999999</v>
      </c>
      <c r="I6" s="22">
        <f t="shared" si="1"/>
        <v>2.1308513615160871</v>
      </c>
    </row>
    <row r="7" spans="1:9" ht="24" customHeight="1" thickTop="1" thickBot="1">
      <c r="A7" s="13" t="s">
        <v>16</v>
      </c>
      <c r="B7" s="14">
        <f>COUNT('[1]Q1-used'!G2:G168)</f>
        <v>167</v>
      </c>
      <c r="C7" s="14">
        <f>COUNT('[1]Q2-used'!G2:G188)</f>
        <v>187</v>
      </c>
      <c r="D7" s="14">
        <v>282</v>
      </c>
      <c r="E7" s="15">
        <v>327</v>
      </c>
      <c r="F7" s="16">
        <f t="shared" si="2"/>
        <v>963</v>
      </c>
      <c r="G7" s="17">
        <v>830</v>
      </c>
      <c r="H7" s="21">
        <f t="shared" si="0"/>
        <v>663</v>
      </c>
      <c r="I7" s="22">
        <f t="shared" si="1"/>
        <v>4.9700598802395213</v>
      </c>
    </row>
    <row r="8" spans="1:9" ht="24" customHeight="1" thickTop="1" thickBot="1">
      <c r="A8" s="20" t="s">
        <v>17</v>
      </c>
      <c r="B8" s="34">
        <f>COUNT('[1]Q1-used-Removed deplicates'!G2:G57)</f>
        <v>56</v>
      </c>
      <c r="C8" s="34">
        <f>COUNT('[1]Q2-used-Removed deplicates'!G2:G65)</f>
        <v>64</v>
      </c>
      <c r="D8" s="34">
        <v>98</v>
      </c>
      <c r="E8" s="35">
        <v>113</v>
      </c>
      <c r="F8" s="36" t="s">
        <v>18</v>
      </c>
      <c r="G8" s="37">
        <v>321</v>
      </c>
      <c r="H8" s="38">
        <f t="shared" si="0"/>
        <v>265</v>
      </c>
      <c r="I8" s="22">
        <f t="shared" si="1"/>
        <v>5.7321428571428568</v>
      </c>
    </row>
    <row r="9" spans="1:9" ht="45" customHeight="1" thickTop="1" thickBot="1">
      <c r="A9" s="20" t="s">
        <v>19</v>
      </c>
      <c r="B9" s="23">
        <f>'[1]Q1-used'!G169</f>
        <v>3713000</v>
      </c>
      <c r="C9" s="23">
        <f>SUM('[1]Q2-used'!G189)</f>
        <v>4260700</v>
      </c>
      <c r="D9" s="23">
        <v>5616700</v>
      </c>
      <c r="E9" s="24">
        <v>6303300</v>
      </c>
      <c r="F9" s="25">
        <f t="shared" si="2"/>
        <v>19893700</v>
      </c>
      <c r="G9" s="26">
        <v>14383400</v>
      </c>
      <c r="H9" s="27">
        <f t="shared" si="0"/>
        <v>10670400</v>
      </c>
      <c r="I9" s="22">
        <f t="shared" si="1"/>
        <v>3.8737947751144626</v>
      </c>
    </row>
    <row r="10" spans="1:9" ht="45" customHeight="1" thickTop="1" thickBot="1">
      <c r="A10" s="28" t="s">
        <v>20</v>
      </c>
      <c r="B10" s="29">
        <f>B9/4000</f>
        <v>928.25</v>
      </c>
      <c r="C10" s="29">
        <f>C9/4000</f>
        <v>1065.175</v>
      </c>
      <c r="D10" s="30">
        <v>1374.925</v>
      </c>
      <c r="E10" s="29">
        <f>E9/4000</f>
        <v>1575.825</v>
      </c>
      <c r="F10" s="31">
        <f>SUM(B10:E10)</f>
        <v>4944.1750000000002</v>
      </c>
      <c r="G10" s="32">
        <f>G9/4000</f>
        <v>3595.85</v>
      </c>
      <c r="H10" s="33">
        <f t="shared" si="0"/>
        <v>2667.6</v>
      </c>
      <c r="I10" s="22">
        <f t="shared" si="1"/>
        <v>3.8737947751144626</v>
      </c>
    </row>
    <row r="11" spans="1:9" ht="39.75" customHeight="1" thickTop="1" thickBot="1">
      <c r="A11" s="20" t="s">
        <v>21</v>
      </c>
      <c r="B11" s="23">
        <f>'[1]Q1-used'!F169</f>
        <v>5450300</v>
      </c>
      <c r="C11" s="23">
        <f>SUM('[1]Q2-used'!F189)</f>
        <v>6503500</v>
      </c>
      <c r="D11" s="23">
        <v>8947200</v>
      </c>
      <c r="E11" s="24">
        <v>9607000</v>
      </c>
      <c r="F11" s="25">
        <f t="shared" ref="F11:F12" si="4">SUM(B11:E11)</f>
        <v>30508000</v>
      </c>
      <c r="G11" s="26">
        <v>21042200</v>
      </c>
      <c r="H11" s="27">
        <f t="shared" si="0"/>
        <v>15591900</v>
      </c>
      <c r="I11" s="22">
        <f t="shared" si="1"/>
        <v>3.8607416105535477</v>
      </c>
    </row>
    <row r="12" spans="1:9" ht="45.75" customHeight="1" thickTop="1" thickBot="1">
      <c r="A12" s="28" t="s">
        <v>22</v>
      </c>
      <c r="B12" s="39">
        <f>B11/4000</f>
        <v>1362.575</v>
      </c>
      <c r="C12" s="39">
        <f t="shared" ref="C12" si="5">C11/4000</f>
        <v>1625.875</v>
      </c>
      <c r="D12" s="30">
        <v>2194.6750000000002</v>
      </c>
      <c r="E12" s="39">
        <f>E11/4000</f>
        <v>2401.75</v>
      </c>
      <c r="F12" s="40">
        <f t="shared" si="4"/>
        <v>7584.875</v>
      </c>
      <c r="G12" s="41">
        <f>G11/4000</f>
        <v>5260.55</v>
      </c>
      <c r="H12" s="42">
        <f t="shared" si="0"/>
        <v>3897.9750000000004</v>
      </c>
      <c r="I12" s="22">
        <f t="shared" si="1"/>
        <v>3.8607416105535477</v>
      </c>
    </row>
    <row r="13" spans="1:9" ht="24" customHeight="1" thickTop="1" thickBot="1">
      <c r="A13" s="13" t="s">
        <v>23</v>
      </c>
      <c r="B13" s="43">
        <f>B7/B3</f>
        <v>0.97660818713450293</v>
      </c>
      <c r="C13" s="43">
        <f t="shared" ref="C13" si="6">C7/C3</f>
        <v>0.97395833333333337</v>
      </c>
      <c r="D13" s="43">
        <f>D7/D3</f>
        <v>0.93069306930693074</v>
      </c>
      <c r="E13" s="43">
        <f>E7/E3</f>
        <v>0.91596638655462181</v>
      </c>
      <c r="F13" s="44">
        <f>AVERAGE(B13:E13)</f>
        <v>0.94930649408234713</v>
      </c>
      <c r="G13" s="45">
        <f>G7/G3</f>
        <v>2.1614583333333335</v>
      </c>
      <c r="H13" s="46" t="s">
        <v>24</v>
      </c>
      <c r="I13" s="22"/>
    </row>
    <row r="14" spans="1:9" ht="24" customHeight="1" thickTop="1" thickBot="1">
      <c r="A14" s="20" t="s">
        <v>25</v>
      </c>
      <c r="B14" s="43">
        <f t="shared" ref="B14:C14" si="7">B8/B4</f>
        <v>0.98245614035087714</v>
      </c>
      <c r="C14" s="43">
        <f t="shared" si="7"/>
        <v>1</v>
      </c>
      <c r="D14" s="43">
        <f>D8/D4</f>
        <v>0.97029702970297027</v>
      </c>
      <c r="E14" s="43">
        <f>E8/E4</f>
        <v>0.94957983193277307</v>
      </c>
      <c r="F14" s="44">
        <f>AVERAGE(B14:E14)</f>
        <v>0.97558325049665506</v>
      </c>
      <c r="G14" s="45">
        <f>B14</f>
        <v>0.98245614035087714</v>
      </c>
      <c r="H14" s="46" t="s">
        <v>24</v>
      </c>
      <c r="I14" s="22"/>
    </row>
    <row r="15" spans="1:9" ht="24.75" customHeight="1" thickTop="1" thickBot="1">
      <c r="A15" s="47" t="s">
        <v>26</v>
      </c>
      <c r="B15" s="48">
        <f>(B12-B10)/B12</f>
        <v>0.31875309615984443</v>
      </c>
      <c r="C15" s="48">
        <f t="shared" ref="C15:E15" si="8">(C12-C10)/C12</f>
        <v>0.34486045975244101</v>
      </c>
      <c r="D15" s="48">
        <f t="shared" si="8"/>
        <v>0.37351771902445702</v>
      </c>
      <c r="E15" s="48">
        <f t="shared" si="8"/>
        <v>0.34388466742999896</v>
      </c>
      <c r="F15" s="49">
        <f>AVERAGE(B15:E15)</f>
        <v>0.34525398559168535</v>
      </c>
      <c r="G15" s="50">
        <f t="shared" ref="G15" si="9">(G12-G10)/G12</f>
        <v>0.31644980087633429</v>
      </c>
      <c r="H15" s="51" t="s">
        <v>27</v>
      </c>
      <c r="I15" s="52"/>
    </row>
    <row r="16" spans="1:9" ht="15" thickTop="1"/>
  </sheetData>
  <mergeCells count="2">
    <mergeCell ref="B1:F1"/>
    <mergeCell ref="H1:I1"/>
  </mergeCells>
  <printOptions horizontalCentered="1"/>
  <pageMargins left="0.7" right="0.7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Overview2012-Q1-13-PPonly </vt:lpstr>
      <vt:lpstr>'Overview2012-Q1-13-PPonly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Cheat Sorithiya</dc:creator>
  <cp:lastModifiedBy>Cheat Sorithiya</cp:lastModifiedBy>
  <dcterms:created xsi:type="dcterms:W3CDTF">2013-07-02T02:46:33Z</dcterms:created>
  <dcterms:modified xsi:type="dcterms:W3CDTF">2013-07-02T02:48:26Z</dcterms:modified>
</cp:coreProperties>
</file>